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6.xml" ContentType="application/vnd.ms-excel.controlproperties+xml"/>
  <Override PartName="/xl/drawings/drawing6.xml" ContentType="application/vnd.openxmlformats-officedocument.drawing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480" yWindow="510" windowWidth="16215" windowHeight="7530" tabRatio="707"/>
  </bookViews>
  <sheets>
    <sheet name="Proforma1" sheetId="10" r:id="rId1"/>
    <sheet name="Proforma 2" sheetId="13" r:id="rId2"/>
    <sheet name="Proforma 3" sheetId="3" r:id="rId3"/>
    <sheet name="Proforma 4" sheetId="6" r:id="rId4"/>
    <sheet name="Proforma 5" sheetId="7" r:id="rId5"/>
    <sheet name="Proforma 6" sheetId="8" r:id="rId6"/>
    <sheet name="Proforma 7" sheetId="9" r:id="rId7"/>
  </sheets>
  <definedNames>
    <definedName name="_xlnm.Print_Area" localSheetId="1">'Proforma 2'!$A$1:$Q$32</definedName>
    <definedName name="_xlnm.Print_Area" localSheetId="2">'Proforma 3'!$A$1:$S$29</definedName>
    <definedName name="_xlnm.Print_Area" localSheetId="3">'Proforma 4'!$A$1:$S$28</definedName>
    <definedName name="_xlnm.Print_Area" localSheetId="4">'Proforma 5'!$A$1:$S$28</definedName>
    <definedName name="_xlnm.Print_Area" localSheetId="0">Proforma1!$A$1:$M$34</definedName>
  </definedNames>
  <calcPr calcId="144525"/>
</workbook>
</file>

<file path=xl/calcChain.xml><?xml version="1.0" encoding="utf-8"?>
<calcChain xmlns="http://schemas.openxmlformats.org/spreadsheetml/2006/main">
  <c r="M25" i="10" l="1"/>
  <c r="X18" i="9"/>
  <c r="W18" i="9"/>
  <c r="S18" i="9"/>
  <c r="Q18" i="9"/>
  <c r="P18" i="9"/>
  <c r="O18" i="9"/>
  <c r="Y16" i="9"/>
  <c r="T16" i="9"/>
  <c r="B16" i="9"/>
  <c r="Y15" i="9"/>
  <c r="T15" i="9"/>
  <c r="B15" i="9"/>
  <c r="Y14" i="9"/>
  <c r="T14" i="9"/>
  <c r="B14" i="9"/>
  <c r="Y13" i="9"/>
  <c r="T13" i="9"/>
  <c r="B13" i="9"/>
  <c r="Y12" i="9"/>
  <c r="T12" i="9"/>
  <c r="B12" i="9"/>
  <c r="Y11" i="9"/>
  <c r="T11" i="9"/>
  <c r="B11" i="9"/>
  <c r="Y10" i="9"/>
  <c r="Y18" i="9" s="1"/>
  <c r="T10" i="9"/>
  <c r="T18" i="9" s="1"/>
  <c r="B10" i="9"/>
  <c r="D6" i="9"/>
  <c r="D5" i="9"/>
  <c r="AJ4" i="9"/>
  <c r="AJ3" i="9"/>
  <c r="AJ1" i="9"/>
  <c r="Y18" i="8"/>
  <c r="X18" i="8"/>
  <c r="T18" i="8"/>
  <c r="R18" i="8"/>
  <c r="U17" i="8"/>
  <c r="Z16" i="8"/>
  <c r="U16" i="8"/>
  <c r="B16" i="8"/>
  <c r="Z15" i="8"/>
  <c r="U15" i="8"/>
  <c r="B15" i="8"/>
  <c r="Z14" i="8"/>
  <c r="U14" i="8"/>
  <c r="B14" i="8"/>
  <c r="Z13" i="8"/>
  <c r="U13" i="8"/>
  <c r="B13" i="8"/>
  <c r="Z12" i="8"/>
  <c r="U12" i="8"/>
  <c r="B12" i="8"/>
  <c r="Z11" i="8"/>
  <c r="U11" i="8"/>
  <c r="U18" i="8" s="1"/>
  <c r="B11" i="8"/>
  <c r="Z10" i="8"/>
  <c r="Z18" i="8" s="1"/>
  <c r="U10" i="8"/>
  <c r="B10" i="8"/>
  <c r="AJ4" i="8" s="1"/>
  <c r="D6" i="8"/>
  <c r="D5" i="8"/>
  <c r="AJ3" i="8"/>
  <c r="AJ1" i="8"/>
  <c r="S18" i="7"/>
  <c r="R18" i="7"/>
  <c r="Q18" i="7"/>
  <c r="P18" i="7"/>
  <c r="O18" i="7"/>
  <c r="Q16" i="7"/>
  <c r="B16" i="7"/>
  <c r="Q15" i="7"/>
  <c r="B15" i="7"/>
  <c r="Q14" i="7"/>
  <c r="B14" i="7"/>
  <c r="Q13" i="7"/>
  <c r="B13" i="7"/>
  <c r="Q12" i="7"/>
  <c r="B12" i="7"/>
  <c r="Q11" i="7"/>
  <c r="B11" i="7"/>
  <c r="Q10" i="7"/>
  <c r="B10" i="7"/>
  <c r="AJ4" i="7" s="1"/>
  <c r="D6" i="7"/>
  <c r="D5" i="7"/>
  <c r="AJ3" i="7"/>
  <c r="AJ1" i="7"/>
  <c r="S18" i="6"/>
  <c r="R18" i="6"/>
  <c r="Q18" i="6"/>
  <c r="P18" i="6"/>
  <c r="O18" i="6"/>
  <c r="Q16" i="6"/>
  <c r="B16" i="6"/>
  <c r="Q15" i="6"/>
  <c r="B15" i="6"/>
  <c r="Q14" i="6"/>
  <c r="B14" i="6"/>
  <c r="Q13" i="6"/>
  <c r="B13" i="6"/>
  <c r="Q12" i="6"/>
  <c r="B12" i="6"/>
  <c r="Q11" i="6"/>
  <c r="B11" i="6"/>
  <c r="Q10" i="6"/>
  <c r="B10" i="6"/>
  <c r="AJ4" i="6" s="1"/>
  <c r="D6" i="6"/>
  <c r="D5" i="6"/>
  <c r="AJ3" i="6"/>
  <c r="AJ1" i="6"/>
  <c r="S18" i="3"/>
  <c r="Q18" i="3"/>
  <c r="P18" i="3"/>
  <c r="R16" i="3"/>
  <c r="B16" i="3"/>
  <c r="R15" i="3"/>
  <c r="B15" i="3"/>
  <c r="R14" i="3"/>
  <c r="B14" i="3"/>
  <c r="R13" i="3"/>
  <c r="B13" i="3"/>
  <c r="R12" i="3"/>
  <c r="B12" i="3"/>
  <c r="R11" i="3"/>
  <c r="B11" i="3"/>
  <c r="R10" i="3"/>
  <c r="R18" i="3" s="1"/>
  <c r="B10" i="3"/>
  <c r="D6" i="3"/>
  <c r="D5" i="3"/>
  <c r="AJ4" i="3"/>
  <c r="AJ3" i="3"/>
  <c r="AJ1" i="3"/>
  <c r="M20" i="13"/>
  <c r="L20" i="13"/>
  <c r="K20" i="13"/>
  <c r="N18" i="13"/>
  <c r="C18" i="13"/>
  <c r="N17" i="13"/>
  <c r="C17" i="13"/>
  <c r="N15" i="13"/>
  <c r="C15" i="13"/>
  <c r="N14" i="13"/>
  <c r="C14" i="13"/>
  <c r="N13" i="13"/>
  <c r="N20" i="13" s="1"/>
  <c r="C13" i="13"/>
  <c r="N12" i="13"/>
  <c r="C12" i="13"/>
  <c r="D6" i="13"/>
  <c r="D5" i="13"/>
  <c r="AJ4" i="13"/>
  <c r="AJ3" i="13"/>
  <c r="AJ1" i="13"/>
  <c r="G23" i="10"/>
  <c r="G25" i="10" s="1"/>
  <c r="H18" i="10"/>
  <c r="H23" i="10" s="1"/>
  <c r="H25" i="10" s="1"/>
  <c r="G18" i="10"/>
  <c r="F18" i="10"/>
  <c r="F23" i="10" s="1"/>
  <c r="F25" i="10" s="1"/>
  <c r="I17" i="10"/>
  <c r="L16" i="10"/>
  <c r="K16" i="10"/>
  <c r="J16" i="10"/>
  <c r="I16" i="10"/>
  <c r="B16" i="10"/>
  <c r="K15" i="10"/>
  <c r="I15" i="10"/>
  <c r="J15" i="10" s="1"/>
  <c r="L15" i="10" s="1"/>
  <c r="B15" i="10"/>
  <c r="K14" i="10"/>
  <c r="J14" i="10"/>
  <c r="L14" i="10" s="1"/>
  <c r="I14" i="10"/>
  <c r="B14" i="10"/>
  <c r="K13" i="10"/>
  <c r="I13" i="10"/>
  <c r="J13" i="10" s="1"/>
  <c r="L13" i="10" s="1"/>
  <c r="B13" i="10"/>
  <c r="L12" i="10"/>
  <c r="K12" i="10"/>
  <c r="J12" i="10"/>
  <c r="I12" i="10"/>
  <c r="B12" i="10"/>
  <c r="K11" i="10"/>
  <c r="I11" i="10"/>
  <c r="J11" i="10" s="1"/>
  <c r="L11" i="10" s="1"/>
  <c r="B11" i="10"/>
  <c r="K10" i="10"/>
  <c r="K18" i="10" s="1"/>
  <c r="K23" i="10" s="1"/>
  <c r="K25" i="10" s="1"/>
  <c r="J10" i="10"/>
  <c r="I10" i="10"/>
  <c r="I18" i="10" s="1"/>
  <c r="I23" i="10" s="1"/>
  <c r="I25" i="10" s="1"/>
  <c r="B10" i="10"/>
  <c r="AJ4" i="10" s="1"/>
  <c r="AJ2" i="10"/>
  <c r="AJ1" i="10" s="1"/>
  <c r="J18" i="10" l="1"/>
  <c r="J23" i="10" s="1"/>
  <c r="J25" i="10" s="1"/>
  <c r="L10" i="10"/>
  <c r="L18" i="10" s="1"/>
  <c r="L23" i="10" s="1"/>
  <c r="L25" i="10" s="1"/>
</calcChain>
</file>

<file path=xl/comments1.xml><?xml version="1.0" encoding="utf-8"?>
<comments xmlns="http://schemas.openxmlformats.org/spreadsheetml/2006/main">
  <authors>
    <author>admin</author>
  </authors>
  <commentList>
    <comment ref="S8" authorId="0">
      <text>
        <r>
          <rPr>
            <b/>
            <sz val="9"/>
            <rFont val="Tahoma"/>
            <family val="2"/>
          </rPr>
          <t xml:space="preserve">admin: CAN WE DELETE THIS ?
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<sst xmlns="http://schemas.openxmlformats.org/spreadsheetml/2006/main" count="341" uniqueCount="149">
  <si>
    <t>Sl. No</t>
  </si>
  <si>
    <t>RPAR No</t>
  </si>
  <si>
    <t>PPO No</t>
  </si>
  <si>
    <t>PPO Date</t>
  </si>
  <si>
    <t>………………………..Electricity Supply Company Limited</t>
  </si>
  <si>
    <t>Designation</t>
  </si>
  <si>
    <t>Name of the Pensioner</t>
  </si>
  <si>
    <t>Phone No</t>
  </si>
  <si>
    <t>Name of the Spouse/Nominee</t>
  </si>
  <si>
    <t>Basic Pay</t>
  </si>
  <si>
    <t>DP</t>
  </si>
  <si>
    <t>DA</t>
  </si>
  <si>
    <t>Pension per month</t>
  </si>
  <si>
    <t>Basic Pension</t>
  </si>
  <si>
    <t>Total</t>
  </si>
  <si>
    <t>17(a)</t>
  </si>
  <si>
    <t>17(b)</t>
  </si>
  <si>
    <t>17(c)</t>
  </si>
  <si>
    <t>18(a)</t>
  </si>
  <si>
    <t>Name of the Accounting Unit :</t>
  </si>
  <si>
    <t xml:space="preserve">Location Code : </t>
  </si>
  <si>
    <t>Senior Assistant</t>
  </si>
  <si>
    <t xml:space="preserve">Assistant Accounts Officer </t>
  </si>
  <si>
    <t>Signature of the Head of Accounting Unit</t>
  </si>
  <si>
    <t>Name of the Family Pensioner</t>
  </si>
  <si>
    <t>Death of Retired employee</t>
  </si>
  <si>
    <t>Death of the employee while in service</t>
  </si>
  <si>
    <t>At twice the Normal Rate</t>
  </si>
  <si>
    <t>At Normal Rate</t>
  </si>
  <si>
    <t>Allocation in %</t>
  </si>
  <si>
    <t>GoK portion %</t>
  </si>
  <si>
    <t>Escom portion %</t>
  </si>
  <si>
    <t>Name of Retired / Expired employee</t>
  </si>
  <si>
    <t>18(b)</t>
  </si>
  <si>
    <t>Name of the Officer/Employee</t>
  </si>
  <si>
    <t>Remarks</t>
  </si>
  <si>
    <t>Name of the Officer / Employee</t>
  </si>
  <si>
    <t>Male / Female</t>
  </si>
  <si>
    <t>ID/Ch No.</t>
  </si>
  <si>
    <t>Group (ABCD)</t>
  </si>
  <si>
    <t>Dearness Pay</t>
  </si>
  <si>
    <t>D.A</t>
  </si>
  <si>
    <t xml:space="preserve">Total  Salary </t>
  </si>
  <si>
    <t>Location Code</t>
  </si>
  <si>
    <t xml:space="preserve">Name of the Spouse </t>
  </si>
  <si>
    <t>Name of The Office</t>
  </si>
  <si>
    <t>Proforma 1</t>
  </si>
  <si>
    <t>Proforma 2</t>
  </si>
  <si>
    <t>Proforma 3</t>
  </si>
  <si>
    <t>Proforma 4</t>
  </si>
  <si>
    <t>Proforma 5</t>
  </si>
  <si>
    <t>Proforma 6</t>
  </si>
  <si>
    <t>Proforma 7</t>
  </si>
  <si>
    <t>Proforma 8</t>
  </si>
  <si>
    <t>Proforma 9</t>
  </si>
  <si>
    <t>Total Contribution (Col.9+10)</t>
  </si>
  <si>
    <t>Address as in PPO</t>
  </si>
  <si>
    <t>Present Residential Address</t>
  </si>
  <si>
    <t>For allocation % (Col No 19 &amp; 20) guidelines , please refer KEPGT circular No CYS 34 dtd : 12-12-2012</t>
  </si>
  <si>
    <t>For allocation % (Col No 20 &amp; 21) guidelines , please refer KEPGT circular No CYS 34 dtd : 12-12-2012</t>
  </si>
  <si>
    <t>The list should contain above particulars  in repsect of  all the Employees &amp; Officers appointed prior to 1-4-2006 &amp; working under the jurisdiction of the Accounting Unit.</t>
  </si>
  <si>
    <t>Escom portion</t>
  </si>
  <si>
    <t>GoK portion</t>
  </si>
  <si>
    <t>To be submitted to P &amp; G TRUST through Corporate Office (Both soft &amp; Hard Copies)</t>
  </si>
  <si>
    <t>In case of employee is unmarried/widow/widower, the same shall be entered in remarks column</t>
  </si>
  <si>
    <t xml:space="preserve">In case of pensioner is unmarried/widow/widower, the same shall be entered </t>
  </si>
  <si>
    <t>Relationship of the Nominee</t>
  </si>
  <si>
    <t>This row is intentionally left blank</t>
  </si>
  <si>
    <t>Strictly no columns should be left blank</t>
  </si>
  <si>
    <t>Date of (dd-mmm-yyyy)</t>
  </si>
  <si>
    <t>L.C.</t>
  </si>
  <si>
    <t>1a</t>
  </si>
  <si>
    <t>18(c)</t>
  </si>
  <si>
    <t xml:space="preserve">Grand Total </t>
  </si>
  <si>
    <t>Less last year OSL</t>
  </si>
  <si>
    <t>Add present year OSL</t>
  </si>
  <si>
    <t>Add: Deputed employees expenditure</t>
  </si>
  <si>
    <t>As per TB</t>
  </si>
  <si>
    <t>Grand Total</t>
  </si>
  <si>
    <t>A</t>
  </si>
  <si>
    <t>B</t>
  </si>
  <si>
    <t>C</t>
  </si>
  <si>
    <t>Diff (B-C)</t>
  </si>
  <si>
    <t>Date of Entry into Service 
(dd-mmm-yyyy)</t>
  </si>
  <si>
    <t>Add: Amount included in TB but not considered for Contributions</t>
  </si>
  <si>
    <t>Date of Birth (dd-mmm-yyyy)</t>
  </si>
  <si>
    <t>Date of Entry into Service (dd-mmm-yyyy)</t>
  </si>
  <si>
    <t>Date of Entry into Service        (dd-mmm-yyyy)</t>
  </si>
  <si>
    <t>Date of Birth of Pensioner (dd-mmm-yyyy)</t>
  </si>
  <si>
    <t>Date of Retirement (dd-mmm-yyyy)</t>
  </si>
  <si>
    <t>Date of Birth of Family Pensioner (dd-mmm-yyyy)</t>
  </si>
  <si>
    <t xml:space="preserve">Commutation </t>
  </si>
  <si>
    <t xml:space="preserve">Total of the family Pension + DA </t>
  </si>
  <si>
    <t xml:space="preserve">Total of the Family Pension + DA </t>
  </si>
  <si>
    <t>Date of Birth  of the Spouse/    Nominee        (dd-mmm-yyyy)</t>
  </si>
  <si>
    <t>Date of Birth of the Spouse (dd-mmm-yyyy)</t>
  </si>
  <si>
    <t>Name of the Retired/ expired employee</t>
  </si>
  <si>
    <t>Assistant Accounts Officer</t>
  </si>
  <si>
    <t>For additional rows enter number in the Yellow-coloured cell below and press on the button</t>
  </si>
  <si>
    <t>Proforma1</t>
  </si>
  <si>
    <t>Sl. No.</t>
  </si>
  <si>
    <t>Date of Retirement(dd-mmm-yyyy)</t>
  </si>
  <si>
    <t>Date of Commencement of Family Pension            dd-mmm-yyyy</t>
  </si>
  <si>
    <t>Gratuity Contribution @ 6.08% on Basic+DP</t>
  </si>
  <si>
    <t>(Col. (5+6)*6.08%)</t>
  </si>
  <si>
    <t>16(a)</t>
  </si>
  <si>
    <t>16(b)</t>
  </si>
  <si>
    <t>16(c)</t>
  </si>
  <si>
    <t>Basic Family Pension</t>
  </si>
  <si>
    <t>Pension before commutation</t>
  </si>
  <si>
    <t>Pension after commutation</t>
  </si>
  <si>
    <t>16(d)</t>
  </si>
  <si>
    <t>Normal Family Pension</t>
  </si>
  <si>
    <t>Family Pension twice the normal rate</t>
  </si>
  <si>
    <t>Date (dd-mmm-yyyy)</t>
  </si>
  <si>
    <t>MARCH FINAL 2019 ACCOUNTS</t>
  </si>
  <si>
    <t>Pension Contribution @ 42.53% on Basic+DP+DA</t>
  </si>
  <si>
    <t>(Col. 8*42.53%)</t>
  </si>
  <si>
    <t>Statement showing the details of Officers/Employees as on 31-3-2019 (Appointed prior to  1-4-2006 )</t>
  </si>
  <si>
    <t>Basic Pay as on 31.03.2019</t>
  </si>
  <si>
    <t xml:space="preserve">March-2019 full month salary details </t>
  </si>
  <si>
    <t>Statement showing the details of KEB/KPTCL Pensioners retired before 1-6-2002 &amp; who are continuing as Pensioner during FY 2018-19</t>
  </si>
  <si>
    <t>Total amount paid from 01.04.2018 to 31.03.2019</t>
  </si>
  <si>
    <t>Name of the Spouse</t>
  </si>
  <si>
    <t>15(a)</t>
  </si>
  <si>
    <t>15(b)</t>
  </si>
  <si>
    <t>15(c)</t>
  </si>
  <si>
    <t>Date of Birth  of the Spouse               (dd-mmm-yyyy)</t>
  </si>
  <si>
    <t>Statement showing the details of KEB/KPTCL's Family Pensioners existed before 1-6-2002 &amp; who are continuing as Family Pensioner during FY 2018-19</t>
  </si>
  <si>
    <t xml:space="preserve">Total of the Pension + DA </t>
  </si>
  <si>
    <t>14(a)</t>
  </si>
  <si>
    <t>14(b)</t>
  </si>
  <si>
    <t>14(c)</t>
  </si>
  <si>
    <t>Family Pension per month as at Mar-2019</t>
  </si>
  <si>
    <t>Statement showing the details of KEB/KPTCL pensioners existed as at 31-5-2002 but due to their death on or after  1-6-2002, family pension as per Rules sanctioned  
to the legal heirs eligible as Family Pensioners as at 31-3-2019</t>
  </si>
  <si>
    <t>Statement showing the details of KPTCL/ESCOMs Pensioners who retired from service on or after 1-6-2002 &amp; who are continuing as Pensioner as at 31-3-2019</t>
  </si>
  <si>
    <t>Pension per month as at Mar-2019</t>
  </si>
  <si>
    <t>Total of the  Pension + DA  paid from 
1-4-18 to 31-3-19</t>
  </si>
  <si>
    <t>Statement showing the details of KPTCL/ESCOMs Pensioners who retired from service on or after 1-6-2002 and employees who died while in service on or after 1-6-2002 and due to their death, Family Pension  as per Rules sanctioned  to the legal heirs eligible as Family Pensioner  as on 31-3-2019</t>
  </si>
  <si>
    <t>Total of the Family Pension + DA  paid from 1-4-18 to 31-3-19</t>
  </si>
  <si>
    <t>15(d)</t>
  </si>
  <si>
    <t>Date of Entry into Service                          (dd-mmm-yyyy)</t>
  </si>
  <si>
    <t>Date of Birth of Pensioner                      (dd-mmm-yyyy)</t>
  </si>
  <si>
    <t>Total    (Col. 5+6+7)</t>
  </si>
  <si>
    <t>From 1-4-2018 to 31-3-2019                                                                                  (Total of the payments made during the year)</t>
  </si>
  <si>
    <t>Statement showing the Pension &amp; Gratuity contribution payable for FY 2018-19 in respect of Officers/Employees appointed  prior to 1-4-2006</t>
  </si>
  <si>
    <t>pgt2019</t>
  </si>
  <si>
    <t xml:space="preserve">Strictly no columns should be left blank &amp; No columns should be inserted </t>
  </si>
  <si>
    <t>Date Format must be in dd-mmm-yyyy only (Other date formats are not allowed)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</si>
</sst>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6" formatCode="dd/mmm/yyyy"/>
    <numFmt numFmtId="191" formatCode="dd\-mmm\-yyyy"/>
  </numFmts>
  <fonts count="5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33"/>
      <name val="Algerian"/>
      <family val="5"/>
    </font>
    <font>
      <sz val="11"/>
      <name val="Bookman Old Style"/>
      <family val="1"/>
    </font>
    <font>
      <sz val="9"/>
      <name val="Tahoma"/>
      <family val="2"/>
    </font>
    <font>
      <b/>
      <sz val="9"/>
      <name val="Tahoma"/>
      <family val="2"/>
    </font>
    <font>
      <sz val="11"/>
      <color theme="1"/>
      <name val="Bookman Old Style"/>
      <family val="1"/>
    </font>
    <font>
      <b/>
      <sz val="13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Bookman Old Style"/>
      <family val="1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7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14"/>
      <name val="Algerian"/>
      <family val="5"/>
    </font>
  </fonts>
  <fills count="58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5">
    <xf numFmtId="0" fontId="0" fillId="0" borderId="0"/>
    <xf numFmtId="0" fontId="51" fillId="2" borderId="0" applyNumberFormat="0" applyBorder="0" applyAlignment="0" applyProtection="0"/>
    <xf numFmtId="0" fontId="1" fillId="3" borderId="0" applyNumberFormat="0" applyBorder="0" applyAlignment="0" applyProtection="0"/>
    <xf numFmtId="0" fontId="51" fillId="4" borderId="0" applyNumberFormat="0" applyBorder="0" applyAlignment="0" applyProtection="0"/>
    <xf numFmtId="0" fontId="1" fillId="5" borderId="0" applyNumberFormat="0" applyBorder="0" applyAlignment="0" applyProtection="0"/>
    <xf numFmtId="0" fontId="51" fillId="6" borderId="0" applyNumberFormat="0" applyBorder="0" applyAlignment="0" applyProtection="0"/>
    <xf numFmtId="0" fontId="1" fillId="7" borderId="0" applyNumberFormat="0" applyBorder="0" applyAlignment="0" applyProtection="0"/>
    <xf numFmtId="0" fontId="51" fillId="8" borderId="0" applyNumberFormat="0" applyBorder="0" applyAlignment="0" applyProtection="0"/>
    <xf numFmtId="0" fontId="1" fillId="9" borderId="0" applyNumberFormat="0" applyBorder="0" applyAlignment="0" applyProtection="0"/>
    <xf numFmtId="0" fontId="51" fillId="10" borderId="0" applyNumberFormat="0" applyBorder="0" applyAlignment="0" applyProtection="0"/>
    <xf numFmtId="0" fontId="1" fillId="11" borderId="0" applyNumberFormat="0" applyBorder="0" applyAlignment="0" applyProtection="0"/>
    <xf numFmtId="0" fontId="51" fillId="12" borderId="0" applyNumberFormat="0" applyBorder="0" applyAlignment="0" applyProtection="0"/>
    <xf numFmtId="0" fontId="1" fillId="13" borderId="0" applyNumberFormat="0" applyBorder="0" applyAlignment="0" applyProtection="0"/>
    <xf numFmtId="0" fontId="51" fillId="14" borderId="0" applyNumberFormat="0" applyBorder="0" applyAlignment="0" applyProtection="0"/>
    <xf numFmtId="0" fontId="1" fillId="15" borderId="0" applyNumberFormat="0" applyBorder="0" applyAlignment="0" applyProtection="0"/>
    <xf numFmtId="0" fontId="51" fillId="16" borderId="0" applyNumberFormat="0" applyBorder="0" applyAlignment="0" applyProtection="0"/>
    <xf numFmtId="0" fontId="1" fillId="17" borderId="0" applyNumberFormat="0" applyBorder="0" applyAlignment="0" applyProtection="0"/>
    <xf numFmtId="0" fontId="51" fillId="18" borderId="0" applyNumberFormat="0" applyBorder="0" applyAlignment="0" applyProtection="0"/>
    <xf numFmtId="0" fontId="1" fillId="19" borderId="0" applyNumberFormat="0" applyBorder="0" applyAlignment="0" applyProtection="0"/>
    <xf numFmtId="0" fontId="51" fillId="20" borderId="0" applyNumberFormat="0" applyBorder="0" applyAlignment="0" applyProtection="0"/>
    <xf numFmtId="0" fontId="1" fillId="9" borderId="0" applyNumberFormat="0" applyBorder="0" applyAlignment="0" applyProtection="0"/>
    <xf numFmtId="0" fontId="51" fillId="21" borderId="0" applyNumberFormat="0" applyBorder="0" applyAlignment="0" applyProtection="0"/>
    <xf numFmtId="0" fontId="1" fillId="15" borderId="0" applyNumberFormat="0" applyBorder="0" applyAlignment="0" applyProtection="0"/>
    <xf numFmtId="0" fontId="51" fillId="22" borderId="0" applyNumberFormat="0" applyBorder="0" applyAlignment="0" applyProtection="0"/>
    <xf numFmtId="0" fontId="1" fillId="23" borderId="0" applyNumberFormat="0" applyBorder="0" applyAlignment="0" applyProtection="0"/>
    <xf numFmtId="0" fontId="50" fillId="24" borderId="0" applyNumberFormat="0" applyBorder="0" applyAlignment="0" applyProtection="0"/>
    <xf numFmtId="0" fontId="3" fillId="25" borderId="0" applyNumberFormat="0" applyBorder="0" applyAlignment="0" applyProtection="0"/>
    <xf numFmtId="0" fontId="50" fillId="26" borderId="0" applyNumberFormat="0" applyBorder="0" applyAlignment="0" applyProtection="0"/>
    <xf numFmtId="0" fontId="3" fillId="17" borderId="0" applyNumberFormat="0" applyBorder="0" applyAlignment="0" applyProtection="0"/>
    <xf numFmtId="0" fontId="50" fillId="27" borderId="0" applyNumberFormat="0" applyBorder="0" applyAlignment="0" applyProtection="0"/>
    <xf numFmtId="0" fontId="3" fillId="19" borderId="0" applyNumberFormat="0" applyBorder="0" applyAlignment="0" applyProtection="0"/>
    <xf numFmtId="0" fontId="50" fillId="28" borderId="0" applyNumberFormat="0" applyBorder="0" applyAlignment="0" applyProtection="0"/>
    <xf numFmtId="0" fontId="3" fillId="29" borderId="0" applyNumberFormat="0" applyBorder="0" applyAlignment="0" applyProtection="0"/>
    <xf numFmtId="0" fontId="50" fillId="30" borderId="0" applyNumberFormat="0" applyBorder="0" applyAlignment="0" applyProtection="0"/>
    <xf numFmtId="0" fontId="3" fillId="31" borderId="0" applyNumberFormat="0" applyBorder="0" applyAlignment="0" applyProtection="0"/>
    <xf numFmtId="0" fontId="50" fillId="32" borderId="0" applyNumberFormat="0" applyBorder="0" applyAlignment="0" applyProtection="0"/>
    <xf numFmtId="0" fontId="3" fillId="33" borderId="0" applyNumberFormat="0" applyBorder="0" applyAlignment="0" applyProtection="0"/>
    <xf numFmtId="0" fontId="50" fillId="34" borderId="0" applyNumberFormat="0" applyBorder="0" applyAlignment="0" applyProtection="0"/>
    <xf numFmtId="0" fontId="3" fillId="35" borderId="0" applyNumberFormat="0" applyBorder="0" applyAlignment="0" applyProtection="0"/>
    <xf numFmtId="0" fontId="50" fillId="36" borderId="0" applyNumberFormat="0" applyBorder="0" applyAlignment="0" applyProtection="0"/>
    <xf numFmtId="0" fontId="3" fillId="37" borderId="0" applyNumberFormat="0" applyBorder="0" applyAlignment="0" applyProtection="0"/>
    <xf numFmtId="0" fontId="50" fillId="38" borderId="0" applyNumberFormat="0" applyBorder="0" applyAlignment="0" applyProtection="0"/>
    <xf numFmtId="0" fontId="3" fillId="39" borderId="0" applyNumberFormat="0" applyBorder="0" applyAlignment="0" applyProtection="0"/>
    <xf numFmtId="0" fontId="50" fillId="40" borderId="0" applyNumberFormat="0" applyBorder="0" applyAlignment="0" applyProtection="0"/>
    <xf numFmtId="0" fontId="3" fillId="29" borderId="0" applyNumberFormat="0" applyBorder="0" applyAlignment="0" applyProtection="0"/>
    <xf numFmtId="0" fontId="50" fillId="41" borderId="0" applyNumberFormat="0" applyBorder="0" applyAlignment="0" applyProtection="0"/>
    <xf numFmtId="0" fontId="3" fillId="31" borderId="0" applyNumberFormat="0" applyBorder="0" applyAlignment="0" applyProtection="0"/>
    <xf numFmtId="0" fontId="50" fillId="42" borderId="0" applyNumberFormat="0" applyBorder="0" applyAlignment="0" applyProtection="0"/>
    <xf numFmtId="0" fontId="3" fillId="43" borderId="0" applyNumberFormat="0" applyBorder="0" applyAlignment="0" applyProtection="0"/>
    <xf numFmtId="0" fontId="49" fillId="44" borderId="0" applyNumberFormat="0" applyBorder="0" applyAlignment="0" applyProtection="0"/>
    <xf numFmtId="0" fontId="4" fillId="5" borderId="0" applyNumberFormat="0" applyBorder="0" applyAlignment="0" applyProtection="0"/>
    <xf numFmtId="0" fontId="48" fillId="45" borderId="1" applyNumberFormat="0" applyAlignment="0" applyProtection="0"/>
    <xf numFmtId="0" fontId="5" fillId="46" borderId="2" applyNumberFormat="0" applyAlignment="0" applyProtection="0"/>
    <xf numFmtId="0" fontId="47" fillId="47" borderId="3" applyNumberFormat="0" applyAlignment="0" applyProtection="0"/>
    <xf numFmtId="0" fontId="6" fillId="48" borderId="4" applyNumberFormat="0" applyAlignment="0" applyProtection="0"/>
    <xf numFmtId="0" fontId="4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5" fillId="49" borderId="0" applyNumberFormat="0" applyBorder="0" applyAlignment="0" applyProtection="0"/>
    <xf numFmtId="0" fontId="8" fillId="7" borderId="0" applyNumberFormat="0" applyBorder="0" applyAlignment="0" applyProtection="0"/>
    <xf numFmtId="0" fontId="44" fillId="0" borderId="5" applyNumberFormat="0" applyFill="0" applyAlignment="0" applyProtection="0"/>
    <xf numFmtId="0" fontId="9" fillId="0" borderId="6" applyNumberFormat="0" applyFill="0" applyAlignment="0" applyProtection="0"/>
    <xf numFmtId="0" fontId="43" fillId="0" borderId="7" applyNumberFormat="0" applyFill="0" applyAlignment="0" applyProtection="0"/>
    <xf numFmtId="0" fontId="10" fillId="0" borderId="8" applyNumberFormat="0" applyFill="0" applyAlignment="0" applyProtection="0"/>
    <xf numFmtId="0" fontId="42" fillId="0" borderId="9" applyNumberFormat="0" applyFill="0" applyAlignment="0" applyProtection="0"/>
    <xf numFmtId="0" fontId="11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1" fillId="50" borderId="1" applyNumberFormat="0" applyAlignment="0" applyProtection="0"/>
    <xf numFmtId="0" fontId="12" fillId="13" borderId="2" applyNumberFormat="0" applyAlignment="0" applyProtection="0"/>
    <xf numFmtId="0" fontId="40" fillId="0" borderId="11" applyNumberFormat="0" applyFill="0" applyAlignment="0" applyProtection="0"/>
    <xf numFmtId="0" fontId="13" fillId="0" borderId="12" applyNumberFormat="0" applyFill="0" applyAlignment="0" applyProtection="0"/>
    <xf numFmtId="0" fontId="39" fillId="51" borderId="0" applyNumberFormat="0" applyBorder="0" applyAlignment="0" applyProtection="0"/>
    <xf numFmtId="0" fontId="14" fillId="52" borderId="0" applyNumberFormat="0" applyBorder="0" applyAlignment="0" applyProtection="0"/>
    <xf numFmtId="0" fontId="2" fillId="0" borderId="0"/>
    <xf numFmtId="0" fontId="51" fillId="53" borderId="13" applyNumberFormat="0" applyAlignment="0" applyProtection="0"/>
    <xf numFmtId="0" fontId="2" fillId="54" borderId="14" applyNumberFormat="0" applyFont="0" applyAlignment="0" applyProtection="0"/>
    <xf numFmtId="0" fontId="38" fillId="45" borderId="15" applyNumberFormat="0" applyAlignment="0" applyProtection="0"/>
    <xf numFmtId="0" fontId="15" fillId="46" borderId="16" applyNumberFormat="0" applyAlignment="0" applyProtection="0"/>
    <xf numFmtId="9" fontId="51" fillId="0" borderId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17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59">
    <xf numFmtId="0" fontId="0" fillId="0" borderId="0" xfId="0" applyFont="1" applyAlignment="1"/>
    <xf numFmtId="0" fontId="25" fillId="0" borderId="21" xfId="0" applyFont="1" applyBorder="1" applyAlignment="1">
      <alignment horizontal="left" vertical="center"/>
    </xf>
    <xf numFmtId="0" fontId="25" fillId="56" borderId="20" xfId="0" applyFont="1" applyFill="1" applyBorder="1" applyAlignment="1">
      <alignment horizontal="left" vertical="center"/>
    </xf>
    <xf numFmtId="0" fontId="25" fillId="56" borderId="22" xfId="0" applyFont="1" applyFill="1" applyBorder="1" applyAlignment="1">
      <alignment horizontal="center"/>
    </xf>
    <xf numFmtId="0" fontId="25" fillId="56" borderId="24" xfId="0" applyFont="1" applyFill="1" applyBorder="1" applyAlignment="1">
      <alignment horizontal="center"/>
    </xf>
    <xf numFmtId="0" fontId="25" fillId="0" borderId="2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0" fillId="2" borderId="0" xfId="0" applyFont="1" applyFill="1" applyAlignment="1" applyProtection="1">
      <alignment horizontal="left"/>
      <protection locked="0"/>
    </xf>
    <xf numFmtId="0" fontId="28" fillId="0" borderId="23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14" fontId="28" fillId="0" borderId="2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9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/>
    <xf numFmtId="0" fontId="35" fillId="0" borderId="0" xfId="0" applyFont="1" applyAlignment="1">
      <alignment horizontal="center"/>
    </xf>
    <xf numFmtId="0" fontId="27" fillId="0" borderId="19" xfId="0" applyFont="1" applyBorder="1" applyAlignment="1"/>
    <xf numFmtId="0" fontId="0" fillId="0" borderId="0" xfId="0" applyFont="1" applyAlignment="1">
      <alignment wrapText="1"/>
    </xf>
    <xf numFmtId="0" fontId="27" fillId="0" borderId="0" xfId="0" applyFont="1" applyBorder="1" applyAlignment="1"/>
    <xf numFmtId="0" fontId="24" fillId="0" borderId="0" xfId="0" applyFont="1" applyAlignment="1">
      <alignment horizontal="center"/>
    </xf>
    <xf numFmtId="0" fontId="31" fillId="0" borderId="0" xfId="0" applyFont="1" applyAlignment="1"/>
    <xf numFmtId="0" fontId="31" fillId="0" borderId="0" xfId="0" applyFont="1" applyAlignment="1">
      <alignment wrapText="1"/>
    </xf>
    <xf numFmtId="14" fontId="0" fillId="0" borderId="0" xfId="0" applyNumberFormat="1" applyFont="1" applyAlignment="1"/>
    <xf numFmtId="14" fontId="31" fillId="0" borderId="0" xfId="0" applyNumberFormat="1" applyFont="1" applyAlignment="1"/>
    <xf numFmtId="14" fontId="0" fillId="0" borderId="0" xfId="0" applyNumberFormat="1" applyFont="1" applyAlignment="1">
      <alignment wrapText="1"/>
    </xf>
    <xf numFmtId="14" fontId="24" fillId="0" borderId="0" xfId="0" applyNumberFormat="1" applyFont="1" applyAlignment="1">
      <alignment horizontal="center"/>
    </xf>
    <xf numFmtId="14" fontId="27" fillId="0" borderId="0" xfId="0" applyNumberFormat="1" applyFont="1" applyBorder="1" applyAlignment="1"/>
    <xf numFmtId="0" fontId="0" fillId="0" borderId="20" xfId="0" applyFont="1" applyFill="1" applyBorder="1" applyAlignment="1" applyProtection="1"/>
    <xf numFmtId="0" fontId="31" fillId="22" borderId="0" xfId="0" applyFont="1" applyFill="1" applyAlignment="1"/>
    <xf numFmtId="14" fontId="31" fillId="22" borderId="0" xfId="0" applyNumberFormat="1" applyFont="1" applyFill="1" applyAlignment="1"/>
    <xf numFmtId="0" fontId="23" fillId="0" borderId="20" xfId="0" applyFont="1" applyBorder="1" applyAlignment="1"/>
    <xf numFmtId="0" fontId="23" fillId="0" borderId="20" xfId="0" applyFont="1" applyBorder="1" applyAlignment="1">
      <alignment wrapText="1"/>
    </xf>
    <xf numFmtId="0" fontId="31" fillId="0" borderId="0" xfId="0" applyFont="1" applyFill="1" applyAlignment="1"/>
    <xf numFmtId="14" fontId="23" fillId="0" borderId="20" xfId="0" applyNumberFormat="1" applyFont="1" applyBorder="1" applyAlignment="1" applyProtection="1">
      <protection locked="0"/>
    </xf>
    <xf numFmtId="0" fontId="23" fillId="0" borderId="20" xfId="0" applyFont="1" applyBorder="1" applyAlignment="1" applyProtection="1">
      <protection locked="0"/>
    </xf>
    <xf numFmtId="0" fontId="34" fillId="0" borderId="0" xfId="0" applyFont="1" applyAlignment="1"/>
    <xf numFmtId="0" fontId="33" fillId="0" borderId="0" xfId="0" applyFont="1" applyAlignment="1"/>
    <xf numFmtId="0" fontId="31" fillId="55" borderId="0" xfId="0" applyFont="1" applyFill="1" applyAlignment="1" applyProtection="1">
      <alignment horizontal="center"/>
      <protection locked="0"/>
    </xf>
    <xf numFmtId="0" fontId="32" fillId="0" borderId="0" xfId="0" applyFont="1" applyAlignment="1">
      <alignment horizontal="right"/>
    </xf>
    <xf numFmtId="0" fontId="0" fillId="2" borderId="0" xfId="0" applyFont="1" applyFill="1" applyAlignment="1" applyProtection="1">
      <alignment horizontal="center"/>
      <protection locked="0"/>
    </xf>
    <xf numFmtId="0" fontId="23" fillId="0" borderId="0" xfId="0" applyFont="1" applyAlignment="1"/>
    <xf numFmtId="0" fontId="20" fillId="0" borderId="0" xfId="0" applyFont="1" applyAlignment="1"/>
    <xf numFmtId="186" fontId="23" fillId="6" borderId="20" xfId="0" applyNumberFormat="1" applyFont="1" applyFill="1" applyBorder="1" applyAlignment="1" applyProtection="1">
      <protection locked="0"/>
    </xf>
    <xf numFmtId="0" fontId="23" fillId="0" borderId="20" xfId="0" applyFont="1" applyFill="1" applyBorder="1" applyAlignment="1" applyProtection="1"/>
    <xf numFmtId="0" fontId="23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center" wrapText="1"/>
    </xf>
    <xf numFmtId="0" fontId="23" fillId="0" borderId="20" xfId="0" applyFont="1" applyFill="1" applyBorder="1" applyAlignment="1">
      <alignment horizontal="center"/>
    </xf>
    <xf numFmtId="0" fontId="23" fillId="0" borderId="20" xfId="0" applyFont="1" applyBorder="1" applyAlignment="1">
      <alignment horizontal="center" vertical="center"/>
    </xf>
    <xf numFmtId="14" fontId="23" fillId="0" borderId="20" xfId="0" applyNumberFormat="1" applyFont="1" applyBorder="1" applyAlignment="1">
      <alignment horizontal="center" vertical="center" wrapText="1"/>
    </xf>
    <xf numFmtId="14" fontId="23" fillId="0" borderId="20" xfId="0" applyNumberFormat="1" applyFont="1" applyBorder="1" applyAlignment="1" applyProtection="1">
      <alignment horizontal="center" vertical="center" wrapText="1"/>
    </xf>
    <xf numFmtId="0" fontId="23" fillId="0" borderId="20" xfId="0" applyFont="1" applyBorder="1" applyAlignment="1" applyProtection="1">
      <alignment horizontal="center" vertical="center" wrapText="1"/>
    </xf>
    <xf numFmtId="0" fontId="23" fillId="0" borderId="20" xfId="0" applyFont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/>
    </xf>
    <xf numFmtId="0" fontId="23" fillId="0" borderId="20" xfId="0" applyFont="1" applyFill="1" applyBorder="1" applyAlignment="1" applyProtection="1">
      <protection locked="0"/>
    </xf>
    <xf numFmtId="0" fontId="25" fillId="0" borderId="20" xfId="0" applyFont="1" applyBorder="1" applyAlignment="1" applyProtection="1">
      <protection locked="0"/>
    </xf>
    <xf numFmtId="0" fontId="25" fillId="0" borderId="0" xfId="0" applyFont="1" applyAlignment="1"/>
    <xf numFmtId="0" fontId="0" fillId="0" borderId="0" xfId="0" applyFont="1" applyAlignment="1">
      <alignment vertical="center"/>
    </xf>
    <xf numFmtId="0" fontId="25" fillId="0" borderId="20" xfId="0" applyFont="1" applyBorder="1" applyAlignment="1">
      <alignment horizont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56" borderId="20" xfId="0" applyFont="1" applyFill="1" applyBorder="1" applyAlignment="1">
      <alignment horizontal="center"/>
    </xf>
    <xf numFmtId="0" fontId="25" fillId="56" borderId="22" xfId="0" applyFont="1" applyFill="1" applyBorder="1" applyAlignment="1"/>
    <xf numFmtId="0" fontId="25" fillId="56" borderId="23" xfId="0" applyFont="1" applyFill="1" applyBorder="1" applyAlignment="1"/>
    <xf numFmtId="0" fontId="25" fillId="56" borderId="20" xfId="0" applyFont="1" applyFill="1" applyBorder="1" applyAlignment="1"/>
    <xf numFmtId="0" fontId="23" fillId="56" borderId="20" xfId="0" applyFont="1" applyFill="1" applyBorder="1" applyAlignment="1"/>
    <xf numFmtId="0" fontId="25" fillId="56" borderId="20" xfId="0" applyFont="1" applyFill="1" applyBorder="1" applyAlignment="1">
      <alignment horizontal="center" vertical="center"/>
    </xf>
    <xf numFmtId="0" fontId="25" fillId="56" borderId="20" xfId="0" applyFont="1" applyFill="1" applyBorder="1" applyAlignment="1">
      <alignment vertical="center"/>
    </xf>
    <xf numFmtId="0" fontId="25" fillId="56" borderId="20" xfId="0" applyFont="1" applyFill="1" applyBorder="1" applyAlignment="1" applyProtection="1">
      <protection locked="0"/>
    </xf>
    <xf numFmtId="0" fontId="23" fillId="56" borderId="20" xfId="0" applyFont="1" applyFill="1" applyBorder="1" applyAlignment="1" applyProtection="1">
      <protection locked="0"/>
    </xf>
    <xf numFmtId="0" fontId="23" fillId="0" borderId="21" xfId="0" applyFont="1" applyBorder="1" applyAlignment="1">
      <alignment horizontal="center" vertical="center" wrapText="1"/>
    </xf>
    <xf numFmtId="14" fontId="23" fillId="0" borderId="20" xfId="0" applyNumberFormat="1" applyFont="1" applyBorder="1" applyAlignment="1">
      <alignment horizontal="center" vertical="center" wrapText="1"/>
    </xf>
    <xf numFmtId="0" fontId="25" fillId="0" borderId="22" xfId="0" applyFont="1" applyBorder="1" applyAlignment="1" applyProtection="1">
      <alignment horizontal="center"/>
      <protection locked="0"/>
    </xf>
    <xf numFmtId="14" fontId="24" fillId="0" borderId="0" xfId="0" applyNumberFormat="1" applyFont="1" applyAlignment="1"/>
    <xf numFmtId="0" fontId="23" fillId="0" borderId="0" xfId="0" applyFont="1" applyFill="1" applyAlignment="1"/>
    <xf numFmtId="0" fontId="23" fillId="0" borderId="20" xfId="0" applyFont="1" applyBorder="1" applyAlignment="1" applyProtection="1">
      <protection hidden="1"/>
    </xf>
    <xf numFmtId="0" fontId="25" fillId="0" borderId="20" xfId="0" applyFont="1" applyBorder="1" applyAlignment="1" applyProtection="1">
      <alignment horizont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vertical="center"/>
      <protection locked="0"/>
    </xf>
    <xf numFmtId="0" fontId="23" fillId="0" borderId="20" xfId="0" applyFont="1" applyBorder="1" applyAlignment="1" applyProtection="1">
      <alignment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vertical="center"/>
      <protection locked="0"/>
    </xf>
    <xf numFmtId="0" fontId="23" fillId="0" borderId="21" xfId="0" applyFont="1" applyBorder="1" applyAlignment="1" applyProtection="1">
      <alignment vertical="center"/>
      <protection locked="0"/>
    </xf>
    <xf numFmtId="0" fontId="23" fillId="0" borderId="20" xfId="0" applyFont="1" applyBorder="1" applyAlignment="1" applyProtection="1"/>
    <xf numFmtId="0" fontId="23" fillId="0" borderId="20" xfId="0" applyFont="1" applyBorder="1" applyAlignment="1" applyProtection="1">
      <alignment wrapText="1"/>
    </xf>
    <xf numFmtId="0" fontId="25" fillId="56" borderId="20" xfId="0" applyFont="1" applyFill="1" applyBorder="1" applyAlignment="1" applyProtection="1"/>
    <xf numFmtId="0" fontId="25" fillId="0" borderId="20" xfId="0" applyFont="1" applyBorder="1" applyAlignment="1" applyProtection="1"/>
    <xf numFmtId="0" fontId="27" fillId="0" borderId="0" xfId="0" applyFont="1" applyFill="1" applyAlignment="1" applyProtection="1">
      <alignment horizontal="center"/>
    </xf>
    <xf numFmtId="14" fontId="0" fillId="0" borderId="0" xfId="0" applyNumberFormat="1" applyFont="1" applyFill="1" applyAlignment="1" applyProtection="1"/>
    <xf numFmtId="0" fontId="0" fillId="0" borderId="0" xfId="0" applyFont="1" applyFill="1" applyAlignment="1" applyProtection="1"/>
    <xf numFmtId="14" fontId="23" fillId="0" borderId="20" xfId="0" applyNumberFormat="1" applyFont="1" applyBorder="1" applyAlignment="1">
      <alignment horizontal="center" vertical="center" wrapText="1"/>
    </xf>
    <xf numFmtId="0" fontId="25" fillId="0" borderId="22" xfId="0" applyFont="1" applyBorder="1" applyAlignment="1" applyProtection="1">
      <alignment horizontal="center"/>
      <protection locked="0"/>
    </xf>
    <xf numFmtId="10" fontId="23" fillId="0" borderId="20" xfId="78" applyNumberFormat="1" applyFont="1" applyBorder="1" applyAlignment="1" applyProtection="1">
      <protection locked="0"/>
    </xf>
    <xf numFmtId="0" fontId="23" fillId="0" borderId="21" xfId="0" applyFont="1" applyBorder="1" applyAlignment="1">
      <alignment horizontal="center" vertical="center" wrapText="1"/>
    </xf>
    <xf numFmtId="0" fontId="0" fillId="55" borderId="0" xfId="0" applyFont="1" applyFill="1" applyAlignment="1"/>
    <xf numFmtId="0" fontId="23" fillId="55" borderId="20" xfId="0" applyFont="1" applyFill="1" applyBorder="1" applyAlignment="1">
      <alignment horizontal="center"/>
    </xf>
    <xf numFmtId="0" fontId="23" fillId="55" borderId="20" xfId="0" applyFont="1" applyFill="1" applyBorder="1" applyAlignment="1" applyProtection="1">
      <protection locked="0"/>
    </xf>
    <xf numFmtId="0" fontId="25" fillId="55" borderId="20" xfId="0" applyFont="1" applyFill="1" applyBorder="1" applyAlignment="1" applyProtection="1"/>
    <xf numFmtId="0" fontId="23" fillId="57" borderId="20" xfId="0" applyFont="1" applyFill="1" applyBorder="1" applyAlignment="1">
      <alignment horizontal="center"/>
    </xf>
    <xf numFmtId="0" fontId="23" fillId="0" borderId="20" xfId="0" applyFont="1" applyBorder="1" applyAlignment="1">
      <alignment horizontal="center" vertical="center" wrapText="1"/>
    </xf>
    <xf numFmtId="0" fontId="23" fillId="55" borderId="21" xfId="0" applyFont="1" applyFill="1" applyBorder="1" applyAlignment="1">
      <alignment horizontal="center" vertical="center" wrapText="1"/>
    </xf>
    <xf numFmtId="0" fontId="23" fillId="0" borderId="20" xfId="0" applyFont="1" applyBorder="1" applyAlignment="1" applyProtection="1">
      <alignment horizontal="center" vertical="center" wrapText="1"/>
    </xf>
    <xf numFmtId="0" fontId="23" fillId="55" borderId="23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191" fontId="23" fillId="6" borderId="20" xfId="0" applyNumberFormat="1" applyFont="1" applyFill="1" applyBorder="1" applyAlignment="1" applyProtection="1">
      <protection locked="0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14" fontId="24" fillId="0" borderId="0" xfId="0" applyNumberFormat="1" applyFont="1" applyAlignment="1">
      <alignment horizont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186" fontId="23" fillId="0" borderId="20" xfId="0" applyNumberFormat="1" applyFont="1" applyFill="1" applyBorder="1" applyAlignment="1" applyProtection="1">
      <protection locked="0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14" fontId="23" fillId="0" borderId="21" xfId="0" applyNumberFormat="1" applyFont="1" applyBorder="1" applyAlignment="1">
      <alignment horizontal="center" vertical="center" wrapText="1"/>
    </xf>
    <xf numFmtId="14" fontId="23" fillId="0" borderId="25" xfId="0" applyNumberFormat="1" applyFont="1" applyBorder="1" applyAlignment="1">
      <alignment horizontal="center" vertical="center" wrapText="1"/>
    </xf>
    <xf numFmtId="14" fontId="23" fillId="0" borderId="26" xfId="0" applyNumberFormat="1" applyFont="1" applyBorder="1" applyAlignment="1">
      <alignment horizontal="center" vertical="center" wrapText="1"/>
    </xf>
    <xf numFmtId="0" fontId="25" fillId="56" borderId="22" xfId="0" applyFont="1" applyFill="1" applyBorder="1" applyAlignment="1" applyProtection="1">
      <alignment horizontal="center"/>
      <protection locked="0"/>
    </xf>
    <xf numFmtId="0" fontId="25" fillId="56" borderId="23" xfId="0" applyFont="1" applyFill="1" applyBorder="1" applyAlignment="1" applyProtection="1">
      <alignment horizontal="center"/>
      <protection locked="0"/>
    </xf>
    <xf numFmtId="0" fontId="27" fillId="0" borderId="0" xfId="0" applyFont="1" applyFill="1" applyAlignment="1" applyProtection="1">
      <alignment horizontal="left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25" xfId="0" applyFont="1" applyBorder="1" applyAlignment="1">
      <alignment horizontal="center" vertical="center" textRotation="90" wrapText="1"/>
    </xf>
    <xf numFmtId="0" fontId="23" fillId="0" borderId="26" xfId="0" applyFont="1" applyBorder="1" applyAlignment="1">
      <alignment horizontal="center" vertical="center" textRotation="90" wrapText="1"/>
    </xf>
    <xf numFmtId="0" fontId="2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 applyProtection="1">
      <alignment horizontal="center"/>
      <protection locked="0"/>
    </xf>
    <xf numFmtId="0" fontId="25" fillId="0" borderId="22" xfId="0" applyFont="1" applyBorder="1" applyAlignment="1" applyProtection="1">
      <alignment horizontal="center"/>
      <protection locked="0"/>
    </xf>
    <xf numFmtId="0" fontId="25" fillId="0" borderId="23" xfId="0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14" fontId="23" fillId="0" borderId="20" xfId="0" applyNumberFormat="1" applyFont="1" applyBorder="1" applyAlignment="1">
      <alignment horizontal="center" vertical="center" wrapText="1"/>
    </xf>
    <xf numFmtId="14" fontId="23" fillId="0" borderId="24" xfId="0" applyNumberFormat="1" applyFont="1" applyBorder="1" applyAlignment="1">
      <alignment horizontal="center" vertical="center" wrapText="1"/>
    </xf>
    <xf numFmtId="14" fontId="23" fillId="0" borderId="23" xfId="0" applyNumberFormat="1" applyFont="1" applyBorder="1" applyAlignment="1">
      <alignment horizontal="center" vertical="center" wrapText="1"/>
    </xf>
    <xf numFmtId="14" fontId="24" fillId="0" borderId="0" xfId="0" applyNumberFormat="1" applyFont="1" applyAlignment="1">
      <alignment horizontal="center"/>
    </xf>
    <xf numFmtId="0" fontId="23" fillId="0" borderId="24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3" fillId="0" borderId="20" xfId="0" applyFont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center" wrapText="1"/>
    </xf>
    <xf numFmtId="0" fontId="23" fillId="0" borderId="26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4" fontId="23" fillId="0" borderId="24" xfId="0" applyNumberFormat="1" applyFont="1" applyBorder="1" applyAlignment="1" applyProtection="1">
      <alignment horizontal="center" vertical="center" wrapText="1"/>
    </xf>
    <xf numFmtId="14" fontId="23" fillId="0" borderId="23" xfId="0" applyNumberFormat="1" applyFont="1" applyBorder="1" applyAlignment="1" applyProtection="1">
      <alignment horizontal="center" vertical="center" wrapText="1"/>
    </xf>
    <xf numFmtId="14" fontId="23" fillId="0" borderId="21" xfId="0" applyNumberFormat="1" applyFont="1" applyBorder="1" applyAlignment="1" applyProtection="1">
      <alignment horizontal="center" vertical="center" wrapText="1"/>
    </xf>
    <xf numFmtId="14" fontId="23" fillId="0" borderId="26" xfId="0" applyNumberFormat="1" applyFont="1" applyBorder="1" applyAlignment="1" applyProtection="1">
      <alignment horizontal="center" vertical="center" wrapText="1"/>
    </xf>
  </cellXfs>
  <cellStyles count="85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1 2" xfId="26"/>
    <cellStyle name="60% - Accent2" xfId="27"/>
    <cellStyle name="60% - Accent2 2" xfId="28"/>
    <cellStyle name="60% - Accent3" xfId="29"/>
    <cellStyle name="60% - Accent3 2" xfId="30"/>
    <cellStyle name="60% - Accent4" xfId="31"/>
    <cellStyle name="60% - Accent4 2" xfId="32"/>
    <cellStyle name="60% - Accent5" xfId="33"/>
    <cellStyle name="60% - Accent5 2" xfId="34"/>
    <cellStyle name="60% - Accent6" xfId="35"/>
    <cellStyle name="60% - Accent6 2" xfId="36"/>
    <cellStyle name="Accent1" xfId="37"/>
    <cellStyle name="Accent1 2" xfId="38"/>
    <cellStyle name="Accent2" xfId="39"/>
    <cellStyle name="Accent2 2" xfId="40"/>
    <cellStyle name="Accent3" xfId="41"/>
    <cellStyle name="Accent3 2" xfId="42"/>
    <cellStyle name="Accent4" xfId="43"/>
    <cellStyle name="Accent4 2" xfId="44"/>
    <cellStyle name="Accent5" xfId="45"/>
    <cellStyle name="Accent5 2" xfId="46"/>
    <cellStyle name="Accent6" xfId="47"/>
    <cellStyle name="Accent6 2" xfId="48"/>
    <cellStyle name="Bad" xfId="49"/>
    <cellStyle name="Bad 2" xfId="50"/>
    <cellStyle name="Calculation" xfId="51"/>
    <cellStyle name="Calculation 2" xfId="52"/>
    <cellStyle name="Check Cell" xfId="53"/>
    <cellStyle name="Check Cell 2" xfId="54"/>
    <cellStyle name="Explanatory Text" xfId="55"/>
    <cellStyle name="Explanatory Text 2" xfId="56"/>
    <cellStyle name="Good" xfId="57"/>
    <cellStyle name="Good 2" xfId="58"/>
    <cellStyle name="Heading 1" xfId="59"/>
    <cellStyle name="Heading 1 2" xfId="60"/>
    <cellStyle name="Heading 2" xfId="61"/>
    <cellStyle name="Heading 2 2" xfId="62"/>
    <cellStyle name="Heading 3" xfId="63"/>
    <cellStyle name="Heading 3 2" xfId="64"/>
    <cellStyle name="Heading 4" xfId="65"/>
    <cellStyle name="Heading 4 2" xfId="66"/>
    <cellStyle name="Input" xfId="67"/>
    <cellStyle name="Input 2" xfId="68"/>
    <cellStyle name="Linked Cell" xfId="69"/>
    <cellStyle name="Linked Cell 2" xfId="70"/>
    <cellStyle name="Neutral" xfId="71"/>
    <cellStyle name="Neutral 2" xfId="72"/>
    <cellStyle name="Normal" xfId="0" builtinId="0"/>
    <cellStyle name="Normal 2" xfId="73"/>
    <cellStyle name="Note" xfId="74"/>
    <cellStyle name="Note 2" xfId="75"/>
    <cellStyle name="Output" xfId="76"/>
    <cellStyle name="Output 2" xfId="77"/>
    <cellStyle name="Percent" xfId="78" builtinId="5"/>
    <cellStyle name="Title" xfId="79"/>
    <cellStyle name="Title 2" xfId="80"/>
    <cellStyle name="Total" xfId="81"/>
    <cellStyle name="Total 2" xfId="82"/>
    <cellStyle name="Warning Text" xfId="83"/>
    <cellStyle name="Warning Text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27</xdr:row>
          <xdr:rowOff>276225</xdr:rowOff>
        </xdr:from>
        <xdr:to>
          <xdr:col>3</xdr:col>
          <xdr:colOff>466725</xdr:colOff>
          <xdr:row>29</xdr:row>
          <xdr:rowOff>28575</xdr:rowOff>
        </xdr:to>
        <xdr:sp macro="" textlink="">
          <xdr:nvSpPr>
            <xdr:cNvPr id="1026" name="Button 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0</xdr:row>
          <xdr:rowOff>180975</xdr:rowOff>
        </xdr:from>
        <xdr:to>
          <xdr:col>17</xdr:col>
          <xdr:colOff>390525</xdr:colOff>
          <xdr:row>1</xdr:row>
          <xdr:rowOff>161925</xdr:rowOff>
        </xdr:to>
        <xdr:sp macro="" textlink="">
          <xdr:nvSpPr>
            <xdr:cNvPr id="1025" name="Button 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FF"/>
                  </a:solidFill>
                  <a:latin typeface="Algerian"/>
                </a:rPr>
                <a:t>PROTECT ALL SHEETS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23</xdr:row>
          <xdr:rowOff>276225</xdr:rowOff>
        </xdr:from>
        <xdr:to>
          <xdr:col>3</xdr:col>
          <xdr:colOff>838200</xdr:colOff>
          <xdr:row>25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22</xdr:row>
          <xdr:rowOff>19050</xdr:rowOff>
        </xdr:from>
        <xdr:to>
          <xdr:col>3</xdr:col>
          <xdr:colOff>0</xdr:colOff>
          <xdr:row>23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285750</xdr:colOff>
          <xdr:row>21</xdr:row>
          <xdr:rowOff>276225</xdr:rowOff>
        </xdr:from>
        <xdr:to>
          <xdr:col>3</xdr:col>
          <xdr:colOff>323850</xdr:colOff>
          <xdr:row>23</xdr:row>
          <xdr:rowOff>28575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295275</xdr:colOff>
          <xdr:row>22</xdr:row>
          <xdr:rowOff>0</xdr:rowOff>
        </xdr:from>
        <xdr:to>
          <xdr:col>3</xdr:col>
          <xdr:colOff>333375</xdr:colOff>
          <xdr:row>23</xdr:row>
          <xdr:rowOff>95250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257175</xdr:colOff>
          <xdr:row>21</xdr:row>
          <xdr:rowOff>276225</xdr:rowOff>
        </xdr:from>
        <xdr:to>
          <xdr:col>3</xdr:col>
          <xdr:colOff>390525</xdr:colOff>
          <xdr:row>23</xdr:row>
          <xdr:rowOff>85725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21</xdr:row>
          <xdr:rowOff>266700</xdr:rowOff>
        </xdr:from>
        <xdr:to>
          <xdr:col>3</xdr:col>
          <xdr:colOff>209550</xdr:colOff>
          <xdr:row>23</xdr:row>
          <xdr:rowOff>19050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2"/>
  </sheetPr>
  <dimension ref="A1:AK34"/>
  <sheetViews>
    <sheetView tabSelected="1" zoomScale="70" zoomScaleNormal="70" workbookViewId="0">
      <pane ySplit="8" topLeftCell="A9" activePane="bottomLeft" state="frozen"/>
      <selection activeCell="C19" sqref="C19"/>
      <selection pane="bottomLeft" activeCell="A10" sqref="A10"/>
    </sheetView>
  </sheetViews>
  <sheetFormatPr defaultRowHeight="15"/>
  <cols>
    <col min="1" max="1" width="10" customWidth="1"/>
    <col min="2" max="2" width="10.85546875" customWidth="1"/>
    <col min="3" max="3" width="40.28515625" customWidth="1"/>
    <col min="4" max="4" width="17.140625" customWidth="1"/>
    <col min="5" max="5" width="25.85546875" style="23" customWidth="1"/>
    <col min="6" max="6" width="16.5703125" customWidth="1"/>
    <col min="7" max="7" width="20.42578125" customWidth="1"/>
    <col min="8" max="8" width="17.140625" customWidth="1"/>
    <col min="9" max="9" width="25.5703125" customWidth="1"/>
    <col min="10" max="10" width="21.5703125" style="18" customWidth="1"/>
    <col min="11" max="11" width="21.140625" customWidth="1"/>
    <col min="12" max="12" width="17.140625" customWidth="1"/>
    <col min="13" max="13" width="14.42578125" customWidth="1"/>
    <col min="34" max="34" width="8.85546875" style="36" customWidth="1"/>
    <col min="35" max="35" width="13.7109375" style="36" hidden="1" customWidth="1"/>
    <col min="36" max="36" width="8.85546875" style="36" hidden="1" customWidth="1"/>
    <col min="37" max="37" width="9.140625" customWidth="1"/>
  </cols>
  <sheetData>
    <row r="1" spans="1:37" ht="36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J1">
        <f>MATCH(AJ2,A:A,0)</f>
        <v>17</v>
      </c>
    </row>
    <row r="2" spans="1:37" ht="23.25" customHeight="1">
      <c r="A2" s="13" t="s">
        <v>115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AJ2" t="str">
        <f>A17</f>
        <v>This row is intentionally left blank</v>
      </c>
    </row>
    <row r="3" spans="1:37" ht="17.25">
      <c r="L3" s="20" t="s">
        <v>46</v>
      </c>
      <c r="M3" s="16"/>
      <c r="AJ3" t="s">
        <v>146</v>
      </c>
    </row>
    <row r="4" spans="1:37" ht="54.75" customHeight="1">
      <c r="A4" s="6" t="s">
        <v>145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AI4" s="36" t="s">
        <v>99</v>
      </c>
      <c r="AJ4">
        <f>MATCH(AJ5,B:B,0)+1</f>
        <v>29</v>
      </c>
    </row>
    <row r="5" spans="1:37" ht="21">
      <c r="B5" s="15"/>
      <c r="C5" s="39" t="s">
        <v>19</v>
      </c>
      <c r="D5" s="7"/>
      <c r="E5" s="7"/>
      <c r="F5" s="7"/>
      <c r="G5" s="7"/>
      <c r="AI5" s="36" t="s">
        <v>47</v>
      </c>
      <c r="AJ5" t="s">
        <v>98</v>
      </c>
    </row>
    <row r="6" spans="1:37" ht="21">
      <c r="B6" s="15"/>
      <c r="C6" s="39" t="s">
        <v>20</v>
      </c>
      <c r="D6" s="40"/>
      <c r="AI6" s="36" t="s">
        <v>48</v>
      </c>
    </row>
    <row r="7" spans="1:37" s="41" customFormat="1" ht="63">
      <c r="A7" s="11" t="s">
        <v>0</v>
      </c>
      <c r="B7" s="11" t="s">
        <v>70</v>
      </c>
      <c r="C7" s="11" t="s">
        <v>34</v>
      </c>
      <c r="D7" s="11" t="s">
        <v>5</v>
      </c>
      <c r="E7" s="12" t="s">
        <v>83</v>
      </c>
      <c r="F7" s="10" t="s">
        <v>144</v>
      </c>
      <c r="G7" s="9"/>
      <c r="H7" s="9"/>
      <c r="I7" s="8"/>
      <c r="J7" s="110" t="s">
        <v>116</v>
      </c>
      <c r="K7" s="110" t="s">
        <v>103</v>
      </c>
      <c r="L7" s="11" t="s">
        <v>55</v>
      </c>
      <c r="M7" s="11" t="s">
        <v>35</v>
      </c>
      <c r="AH7" s="42"/>
      <c r="AI7" s="36" t="s">
        <v>49</v>
      </c>
      <c r="AK7" s="36"/>
    </row>
    <row r="8" spans="1:37" s="41" customFormat="1" ht="35.25" customHeight="1">
      <c r="A8" s="11"/>
      <c r="B8" s="11"/>
      <c r="C8" s="11"/>
      <c r="D8" s="11"/>
      <c r="E8" s="12"/>
      <c r="F8" s="111" t="s">
        <v>9</v>
      </c>
      <c r="G8" s="111" t="s">
        <v>10</v>
      </c>
      <c r="H8" s="111" t="s">
        <v>11</v>
      </c>
      <c r="I8" s="111" t="s">
        <v>143</v>
      </c>
      <c r="J8" s="112" t="s">
        <v>117</v>
      </c>
      <c r="K8" s="112" t="s">
        <v>104</v>
      </c>
      <c r="L8" s="11"/>
      <c r="M8" s="11"/>
      <c r="AH8" s="42"/>
      <c r="AI8" s="36" t="s">
        <v>50</v>
      </c>
      <c r="AK8" s="36"/>
    </row>
    <row r="9" spans="1:37" s="41" customFormat="1" ht="22.5" customHeight="1">
      <c r="A9" s="46">
        <v>1</v>
      </c>
      <c r="B9" s="46" t="s">
        <v>71</v>
      </c>
      <c r="C9" s="46">
        <v>2</v>
      </c>
      <c r="D9" s="46">
        <v>3</v>
      </c>
      <c r="E9" s="46">
        <v>4</v>
      </c>
      <c r="F9" s="46">
        <v>5</v>
      </c>
      <c r="G9" s="46">
        <v>6</v>
      </c>
      <c r="H9" s="46">
        <v>7</v>
      </c>
      <c r="I9" s="46">
        <v>8</v>
      </c>
      <c r="J9" s="47">
        <v>9</v>
      </c>
      <c r="K9" s="46">
        <v>10</v>
      </c>
      <c r="L9" s="48">
        <v>11</v>
      </c>
      <c r="M9" s="48">
        <v>12</v>
      </c>
      <c r="AH9" s="42"/>
      <c r="AI9" s="36" t="s">
        <v>51</v>
      </c>
      <c r="AK9" s="36"/>
    </row>
    <row r="10" spans="1:37" s="41" customFormat="1">
      <c r="A10" s="35"/>
      <c r="B10" s="76">
        <f>Proforma1!$D$6</f>
        <v>0</v>
      </c>
      <c r="C10" s="35"/>
      <c r="D10" s="35"/>
      <c r="E10" s="43"/>
      <c r="F10" s="35"/>
      <c r="G10" s="35"/>
      <c r="H10" s="35"/>
      <c r="I10" s="84">
        <f t="shared" ref="I10" si="0">F10+G10+H10</f>
        <v>0</v>
      </c>
      <c r="J10" s="85">
        <f>ROUND((I10*42.53%),0)</f>
        <v>0</v>
      </c>
      <c r="K10" s="84">
        <f t="shared" ref="K10" si="1">ROUND(((F10+G10)*6.08%),0)</f>
        <v>0</v>
      </c>
      <c r="L10" s="84">
        <f t="shared" ref="L10" si="2">J10+K10</f>
        <v>0</v>
      </c>
      <c r="M10" s="35"/>
      <c r="AH10" s="42"/>
      <c r="AI10" s="36" t="s">
        <v>52</v>
      </c>
      <c r="AK10" s="36"/>
    </row>
    <row r="11" spans="1:37" s="41" customFormat="1">
      <c r="A11" s="35"/>
      <c r="B11" s="76">
        <f>Proforma1!$D$6</f>
        <v>0</v>
      </c>
      <c r="C11" s="35"/>
      <c r="D11" s="35"/>
      <c r="E11" s="106"/>
      <c r="F11" s="35"/>
      <c r="G11" s="35"/>
      <c r="H11" s="35"/>
      <c r="I11" s="84">
        <f t="shared" ref="I11:I17" si="3">F11+G11+H11</f>
        <v>0</v>
      </c>
      <c r="J11" s="85">
        <f t="shared" ref="J11" si="4">ROUND((I11*42.53%),0)</f>
        <v>0</v>
      </c>
      <c r="K11" s="84">
        <f t="shared" ref="K11:K16" si="5">ROUND(((F11+G11)*6.08%),0)</f>
        <v>0</v>
      </c>
      <c r="L11" s="84">
        <f t="shared" ref="L11:L16" si="6">J11+K11</f>
        <v>0</v>
      </c>
      <c r="M11" s="35"/>
      <c r="AH11" s="42"/>
      <c r="AI11" s="36"/>
      <c r="AK11" s="36"/>
    </row>
    <row r="12" spans="1:37" s="41" customFormat="1">
      <c r="A12" s="35"/>
      <c r="B12" s="76">
        <f>Proforma1!$D$6</f>
        <v>0</v>
      </c>
      <c r="C12" s="35"/>
      <c r="D12" s="35"/>
      <c r="E12" s="43"/>
      <c r="F12" s="35"/>
      <c r="G12" s="35"/>
      <c r="H12" s="35"/>
      <c r="I12" s="84">
        <f t="shared" si="3"/>
        <v>0</v>
      </c>
      <c r="J12" s="85">
        <f>ROUND((I12*42.53%),0)</f>
        <v>0</v>
      </c>
      <c r="K12" s="84">
        <f t="shared" si="5"/>
        <v>0</v>
      </c>
      <c r="L12" s="84">
        <f t="shared" si="6"/>
        <v>0</v>
      </c>
      <c r="M12" s="35"/>
      <c r="AH12" s="42"/>
      <c r="AI12" s="36"/>
      <c r="AK12" s="36"/>
    </row>
    <row r="13" spans="1:37" s="41" customFormat="1">
      <c r="A13" s="35"/>
      <c r="B13" s="76">
        <f>Proforma1!$D$6</f>
        <v>0</v>
      </c>
      <c r="C13" s="35"/>
      <c r="D13" s="35"/>
      <c r="E13" s="106"/>
      <c r="F13" s="35"/>
      <c r="G13" s="35"/>
      <c r="H13" s="35"/>
      <c r="I13" s="84">
        <f t="shared" si="3"/>
        <v>0</v>
      </c>
      <c r="J13" s="85">
        <f>ROUND((I13*42.53%),0)</f>
        <v>0</v>
      </c>
      <c r="K13" s="84">
        <f t="shared" si="5"/>
        <v>0</v>
      </c>
      <c r="L13" s="84">
        <f t="shared" si="6"/>
        <v>0</v>
      </c>
      <c r="M13" s="35"/>
      <c r="AH13" s="42"/>
      <c r="AI13" s="36"/>
      <c r="AJ13" s="42"/>
    </row>
    <row r="14" spans="1:37" s="41" customFormat="1">
      <c r="A14" s="35"/>
      <c r="B14" s="76">
        <f>Proforma1!$D$6</f>
        <v>0</v>
      </c>
      <c r="C14" s="35"/>
      <c r="D14" s="35"/>
      <c r="E14" s="106"/>
      <c r="F14" s="35"/>
      <c r="G14" s="35"/>
      <c r="H14" s="35"/>
      <c r="I14" s="84">
        <f t="shared" si="3"/>
        <v>0</v>
      </c>
      <c r="J14" s="85">
        <f>ROUND((I14*42.53%),0)</f>
        <v>0</v>
      </c>
      <c r="K14" s="84">
        <f t="shared" si="5"/>
        <v>0</v>
      </c>
      <c r="L14" s="84">
        <f t="shared" si="6"/>
        <v>0</v>
      </c>
      <c r="M14" s="35"/>
      <c r="AH14" s="42"/>
      <c r="AI14" s="42"/>
      <c r="AJ14" s="42"/>
    </row>
    <row r="15" spans="1:37" s="41" customFormat="1">
      <c r="A15" s="35"/>
      <c r="B15" s="76">
        <f>Proforma1!$D$6</f>
        <v>0</v>
      </c>
      <c r="C15" s="35"/>
      <c r="D15" s="35"/>
      <c r="E15" s="106"/>
      <c r="F15" s="35"/>
      <c r="G15" s="35"/>
      <c r="H15" s="35"/>
      <c r="I15" s="84">
        <f t="shared" si="3"/>
        <v>0</v>
      </c>
      <c r="J15" s="85">
        <f>ROUND((I15*42.53%),0)</f>
        <v>0</v>
      </c>
      <c r="K15" s="84">
        <f t="shared" si="5"/>
        <v>0</v>
      </c>
      <c r="L15" s="84">
        <f t="shared" si="6"/>
        <v>0</v>
      </c>
      <c r="M15" s="35"/>
      <c r="AH15" s="42"/>
      <c r="AI15" s="42"/>
      <c r="AJ15" s="42"/>
    </row>
    <row r="16" spans="1:37" s="41" customFormat="1">
      <c r="A16" s="35"/>
      <c r="B16" s="76">
        <f>Proforma1!$D$6</f>
        <v>0</v>
      </c>
      <c r="C16" s="35"/>
      <c r="D16" s="35"/>
      <c r="E16" s="106"/>
      <c r="F16" s="35"/>
      <c r="G16" s="35"/>
      <c r="H16" s="35"/>
      <c r="I16" s="84">
        <f t="shared" si="3"/>
        <v>0</v>
      </c>
      <c r="J16" s="85">
        <f>ROUND((I16*42.53%),0)</f>
        <v>0</v>
      </c>
      <c r="K16" s="84">
        <f t="shared" si="5"/>
        <v>0</v>
      </c>
      <c r="L16" s="84">
        <f t="shared" si="6"/>
        <v>0</v>
      </c>
      <c r="M16" s="35"/>
      <c r="AH16" s="42"/>
      <c r="AI16" s="42"/>
      <c r="AJ16" s="42"/>
    </row>
    <row r="17" spans="1:36" s="41" customFormat="1" ht="25.5" hidden="1" customHeight="1">
      <c r="A17" s="44" t="s">
        <v>67</v>
      </c>
      <c r="B17" s="44"/>
      <c r="C17" s="31"/>
      <c r="D17" s="31"/>
      <c r="E17" s="34"/>
      <c r="F17" s="31"/>
      <c r="G17" s="31"/>
      <c r="H17" s="31"/>
      <c r="I17" s="35">
        <f t="shared" si="3"/>
        <v>0</v>
      </c>
      <c r="J17" s="32"/>
      <c r="K17" s="31"/>
      <c r="L17" s="31"/>
      <c r="M17" s="31"/>
      <c r="AH17" s="42"/>
      <c r="AI17" s="42"/>
      <c r="AJ17" s="42"/>
    </row>
    <row r="18" spans="1:36">
      <c r="A18" s="62" t="s">
        <v>79</v>
      </c>
      <c r="B18" s="4" t="s">
        <v>73</v>
      </c>
      <c r="C18" s="3"/>
      <c r="D18" s="63"/>
      <c r="E18" s="64"/>
      <c r="F18" s="65">
        <f t="shared" ref="F18" si="7">SUM(F10:F17)</f>
        <v>0</v>
      </c>
      <c r="G18" s="65">
        <f t="shared" ref="G18:L18" si="8">SUM(G10:G17)</f>
        <v>0</v>
      </c>
      <c r="H18" s="65">
        <f t="shared" si="8"/>
        <v>0</v>
      </c>
      <c r="I18" s="65">
        <f t="shared" si="8"/>
        <v>0</v>
      </c>
      <c r="J18" s="65">
        <f t="shared" si="8"/>
        <v>0</v>
      </c>
      <c r="K18" s="65">
        <f t="shared" si="8"/>
        <v>0</v>
      </c>
      <c r="L18" s="65">
        <f t="shared" si="8"/>
        <v>0</v>
      </c>
      <c r="M18" s="66"/>
      <c r="AH18"/>
      <c r="AI18"/>
      <c r="AJ18"/>
    </row>
    <row r="19" spans="1:36" ht="18" customHeight="1">
      <c r="A19" s="59"/>
      <c r="B19" s="5" t="s">
        <v>74</v>
      </c>
      <c r="C19" s="5"/>
      <c r="D19" s="77"/>
      <c r="E19" s="77"/>
      <c r="F19" s="56"/>
      <c r="G19" s="56"/>
      <c r="H19" s="56"/>
      <c r="I19" s="56"/>
      <c r="J19" s="56"/>
      <c r="K19" s="56"/>
      <c r="L19" s="56"/>
      <c r="M19" s="35"/>
      <c r="AH19"/>
      <c r="AI19"/>
      <c r="AJ19"/>
    </row>
    <row r="20" spans="1:36" ht="16.5" customHeight="1">
      <c r="A20" s="60"/>
      <c r="B20" s="5" t="s">
        <v>75</v>
      </c>
      <c r="C20" s="5"/>
      <c r="D20" s="78"/>
      <c r="E20" s="78"/>
      <c r="F20" s="79"/>
      <c r="G20" s="79"/>
      <c r="H20" s="79"/>
      <c r="I20" s="79"/>
      <c r="J20" s="79"/>
      <c r="K20" s="79"/>
      <c r="L20" s="79"/>
      <c r="M20" s="80"/>
      <c r="AH20"/>
      <c r="AI20"/>
      <c r="AJ20"/>
    </row>
    <row r="21" spans="1:36" ht="20.25" customHeight="1">
      <c r="A21" s="60"/>
      <c r="B21" s="5" t="s">
        <v>76</v>
      </c>
      <c r="C21" s="5"/>
      <c r="D21" s="78"/>
      <c r="E21" s="78"/>
      <c r="F21" s="79"/>
      <c r="G21" s="79"/>
      <c r="H21" s="79"/>
      <c r="I21" s="79"/>
      <c r="J21" s="79"/>
      <c r="K21" s="79"/>
      <c r="L21" s="79"/>
      <c r="M21" s="80"/>
      <c r="AH21"/>
      <c r="AI21"/>
      <c r="AJ21"/>
    </row>
    <row r="22" spans="1:36" ht="31.5" customHeight="1">
      <c r="A22" s="60"/>
      <c r="B22" s="116" t="s">
        <v>84</v>
      </c>
      <c r="C22" s="117"/>
      <c r="D22" s="78"/>
      <c r="E22" s="78"/>
      <c r="F22" s="79"/>
      <c r="G22" s="79"/>
      <c r="H22" s="79"/>
      <c r="I22" s="79"/>
      <c r="J22" s="79"/>
      <c r="K22" s="79"/>
      <c r="L22" s="79"/>
      <c r="M22" s="80"/>
      <c r="AH22"/>
      <c r="AI22"/>
      <c r="AJ22"/>
    </row>
    <row r="23" spans="1:36" ht="17.25" customHeight="1">
      <c r="A23" s="67" t="s">
        <v>80</v>
      </c>
      <c r="B23" s="2" t="s">
        <v>14</v>
      </c>
      <c r="C23" s="2"/>
      <c r="D23" s="67"/>
      <c r="E23" s="67"/>
      <c r="F23" s="68">
        <f>F18-F19+F20+F21+F22</f>
        <v>0</v>
      </c>
      <c r="G23" s="68">
        <f t="shared" ref="G23" si="9">G18-G19+G20+G21+G22</f>
        <v>0</v>
      </c>
      <c r="H23" s="68">
        <f>H18-H19+H20+H21+H22</f>
        <v>0</v>
      </c>
      <c r="I23" s="68">
        <f>I18-I19+I20+I21+I22</f>
        <v>0</v>
      </c>
      <c r="J23" s="68">
        <f>J18-J19+J20+J21+J22</f>
        <v>0</v>
      </c>
      <c r="K23" s="68">
        <f>K18-K19+K20+K21+K22</f>
        <v>0</v>
      </c>
      <c r="L23" s="68">
        <f>L18-L19+L20+L21+L22</f>
        <v>0</v>
      </c>
      <c r="M23" s="68"/>
      <c r="AH23"/>
      <c r="AI23"/>
      <c r="AJ23"/>
    </row>
    <row r="24" spans="1:36" ht="16.5" customHeight="1">
      <c r="A24" s="61" t="s">
        <v>81</v>
      </c>
      <c r="B24" s="1" t="s">
        <v>77</v>
      </c>
      <c r="C24" s="1"/>
      <c r="D24" s="81"/>
      <c r="E24" s="81"/>
      <c r="F24" s="82"/>
      <c r="G24" s="82"/>
      <c r="H24" s="82"/>
      <c r="I24" s="82"/>
      <c r="J24" s="82"/>
      <c r="K24" s="82"/>
      <c r="L24" s="82"/>
      <c r="M24" s="83"/>
      <c r="AH24"/>
      <c r="AI24"/>
      <c r="AJ24"/>
    </row>
    <row r="25" spans="1:36" ht="16.5" customHeight="1">
      <c r="A25" s="67"/>
      <c r="B25" s="2" t="s">
        <v>82</v>
      </c>
      <c r="C25" s="2"/>
      <c r="D25" s="67"/>
      <c r="E25" s="67"/>
      <c r="F25" s="68">
        <f>F23-F24</f>
        <v>0</v>
      </c>
      <c r="G25" s="68">
        <f t="shared" ref="G25" si="10">G23-G24</f>
        <v>0</v>
      </c>
      <c r="H25" s="68">
        <f t="shared" ref="H25:M25" si="11">H23-H24</f>
        <v>0</v>
      </c>
      <c r="I25" s="68">
        <f t="shared" si="11"/>
        <v>0</v>
      </c>
      <c r="J25" s="68">
        <f t="shared" si="11"/>
        <v>0</v>
      </c>
      <c r="K25" s="68">
        <f t="shared" si="11"/>
        <v>0</v>
      </c>
      <c r="L25" s="68">
        <f t="shared" si="11"/>
        <v>0</v>
      </c>
      <c r="M25" s="68">
        <f t="shared" si="11"/>
        <v>0</v>
      </c>
      <c r="AH25"/>
      <c r="AI25"/>
      <c r="AJ25"/>
    </row>
    <row r="26" spans="1:36" ht="34.5" customHeight="1">
      <c r="B26" s="58"/>
      <c r="C26" s="58"/>
      <c r="AJ26" s="36" t="s">
        <v>47</v>
      </c>
    </row>
    <row r="27" spans="1:36" s="21" customFormat="1" ht="22.5" customHeight="1">
      <c r="D27" s="21" t="s">
        <v>21</v>
      </c>
      <c r="E27" s="24"/>
      <c r="G27" s="21" t="s">
        <v>22</v>
      </c>
      <c r="J27" s="22"/>
      <c r="K27" s="114" t="s">
        <v>23</v>
      </c>
      <c r="L27" s="114"/>
      <c r="M27" s="114"/>
      <c r="AH27" s="37"/>
      <c r="AI27" s="36"/>
      <c r="AJ27" s="36" t="s">
        <v>48</v>
      </c>
    </row>
    <row r="28" spans="1:36" s="21" customFormat="1" ht="22.5">
      <c r="B28" s="29" t="s">
        <v>98</v>
      </c>
      <c r="C28" s="29"/>
      <c r="D28" s="29"/>
      <c r="E28" s="29"/>
      <c r="F28" s="29"/>
      <c r="G28" s="29"/>
      <c r="H28" s="29"/>
      <c r="I28" s="29"/>
      <c r="J28" s="29"/>
      <c r="K28" s="114"/>
      <c r="L28" s="114"/>
      <c r="M28" s="114"/>
      <c r="AH28" s="37"/>
      <c r="AI28" s="36"/>
      <c r="AJ28" s="36" t="s">
        <v>49</v>
      </c>
    </row>
    <row r="29" spans="1:36" s="21" customFormat="1" ht="22.5">
      <c r="B29" s="38"/>
      <c r="AH29" s="37"/>
      <c r="AI29" s="36"/>
      <c r="AJ29" s="36" t="s">
        <v>50</v>
      </c>
    </row>
    <row r="30" spans="1:36" s="21" customFormat="1" ht="22.5">
      <c r="E30" s="24"/>
      <c r="J30" s="22"/>
      <c r="AH30" s="37"/>
      <c r="AI30" s="36"/>
      <c r="AJ30" s="36" t="s">
        <v>51</v>
      </c>
    </row>
    <row r="31" spans="1:36" s="21" customFormat="1" ht="22.5">
      <c r="A31" s="21" t="s">
        <v>63</v>
      </c>
      <c r="E31" s="24"/>
      <c r="J31" s="22"/>
      <c r="AH31" s="37"/>
      <c r="AI31" s="36"/>
      <c r="AJ31" s="36" t="s">
        <v>52</v>
      </c>
    </row>
    <row r="32" spans="1:36" s="21" customFormat="1" ht="22.5">
      <c r="A32" s="115" t="s">
        <v>60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AH32" s="37"/>
      <c r="AI32" s="36"/>
      <c r="AJ32" s="36" t="s">
        <v>53</v>
      </c>
    </row>
    <row r="33" spans="1:36" s="21" customFormat="1" ht="22.5">
      <c r="A33" s="21" t="s">
        <v>68</v>
      </c>
      <c r="E33" s="24"/>
      <c r="J33" s="22"/>
      <c r="AH33" s="37"/>
      <c r="AI33" s="36"/>
      <c r="AJ33" s="36" t="s">
        <v>54</v>
      </c>
    </row>
    <row r="34" spans="1:36" s="21" customFormat="1" ht="22.5">
      <c r="A34" s="21" t="s">
        <v>148</v>
      </c>
      <c r="E34" s="24"/>
      <c r="J34" s="22"/>
      <c r="AH34" s="37"/>
      <c r="AI34" s="37"/>
      <c r="AJ34" s="37"/>
    </row>
  </sheetData>
  <sheetProtection password="D970" sheet="1" objects="1" scenarios="1" formatCells="0" formatColumns="0" formatRows="0"/>
  <mergeCells count="22">
    <mergeCell ref="B25:C25"/>
    <mergeCell ref="K27:M28"/>
    <mergeCell ref="A32:M32"/>
    <mergeCell ref="B21:C21"/>
    <mergeCell ref="B22:C22"/>
    <mergeCell ref="B19:C19"/>
    <mergeCell ref="B20:C20"/>
    <mergeCell ref="B18:C18"/>
    <mergeCell ref="B23:C23"/>
    <mergeCell ref="B24:C24"/>
    <mergeCell ref="A1:M1"/>
    <mergeCell ref="A2:M2"/>
    <mergeCell ref="E7:E8"/>
    <mergeCell ref="A7:A8"/>
    <mergeCell ref="C7:C8"/>
    <mergeCell ref="D7:D8"/>
    <mergeCell ref="F7:I7"/>
    <mergeCell ref="D5:G5"/>
    <mergeCell ref="L7:L8"/>
    <mergeCell ref="M7:M8"/>
    <mergeCell ref="A4:M4"/>
    <mergeCell ref="B7:B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E10:E16">
      <formula1>7306</formula1>
      <formula2>38807</formula2>
    </dataValidation>
  </dataValidations>
  <printOptions horizontalCentered="1"/>
  <pageMargins left="0.35433070866141703" right="0.23622047244094499" top="0.35433070866141703" bottom="0.35433070866141703" header="0.31496062992126" footer="0.31496062992126"/>
  <pageSetup paperSize="9" scale="52" orientation="landscape" r:id="rId1"/>
  <ignoredErrors>
    <ignoredError sqref="F18 H1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342900</xdr:colOff>
                    <xdr:row>27</xdr:row>
                    <xdr:rowOff>276225</xdr:rowOff>
                  </from>
                  <to>
                    <xdr:col>3</xdr:col>
                    <xdr:colOff>466725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Button 2">
              <controlPr defaultSize="0" print="0" autoFill="0" autoLine="0" autoPict="0" macro="[0]!prot">
                <anchor moveWithCells="1" sizeWithCells="1">
                  <from>
                    <xdr:col>14</xdr:col>
                    <xdr:colOff>0</xdr:colOff>
                    <xdr:row>0</xdr:row>
                    <xdr:rowOff>180975</xdr:rowOff>
                  </from>
                  <to>
                    <xdr:col>17</xdr:col>
                    <xdr:colOff>390525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2"/>
  </sheetPr>
  <dimension ref="A1:AJ32"/>
  <sheetViews>
    <sheetView zoomScale="70" zoomScaleNormal="70" workbookViewId="0">
      <pane xSplit="4" ySplit="11" topLeftCell="E12" activePane="bottomRight" state="frozen"/>
      <selection activeCell="C19" sqref="C19"/>
      <selection pane="topRight" activeCell="C19" sqref="C19"/>
      <selection pane="bottomLeft" activeCell="C19" sqref="C19"/>
      <selection pane="bottomRight" activeCell="A7" sqref="A7:A10"/>
    </sheetView>
  </sheetViews>
  <sheetFormatPr defaultRowHeight="15"/>
  <cols>
    <col min="1" max="1" width="4.85546875" customWidth="1"/>
    <col min="2" max="2" width="18.28515625" customWidth="1"/>
    <col min="3" max="3" width="7.7109375" customWidth="1"/>
    <col min="4" max="4" width="37" customWidth="1"/>
    <col min="5" max="5" width="19.140625" customWidth="1"/>
    <col min="6" max="6" width="10.28515625" customWidth="1"/>
    <col min="7" max="7" width="16.5703125" customWidth="1"/>
    <col min="8" max="8" width="13.85546875" customWidth="1"/>
    <col min="9" max="10" width="16.7109375" style="23" customWidth="1"/>
    <col min="11" max="11" width="21" customWidth="1"/>
    <col min="12" max="12" width="15.5703125" customWidth="1"/>
    <col min="13" max="13" width="14.140625" customWidth="1"/>
    <col min="14" max="14" width="14" customWidth="1"/>
    <col min="15" max="15" width="14.5703125" customWidth="1"/>
    <col min="16" max="16" width="14.85546875" style="23" customWidth="1"/>
    <col min="17" max="17" width="11.28515625" customWidth="1"/>
    <col min="25" max="25" width="9.140625" customWidth="1"/>
    <col min="36" max="36" width="8.85546875" hidden="1" customWidth="1"/>
  </cols>
  <sheetData>
    <row r="1" spans="1:36" ht="25.5" customHeight="1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AJ1">
        <f>MATCH(AJ2,A:A,0)</f>
        <v>19</v>
      </c>
    </row>
    <row r="2" spans="1:36" ht="20.25" customHeight="1">
      <c r="A2" s="13" t="s">
        <v>115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AJ2" t="s">
        <v>67</v>
      </c>
    </row>
    <row r="3" spans="1:36" ht="17.25">
      <c r="I3" s="25"/>
      <c r="P3" s="26" t="s">
        <v>47</v>
      </c>
      <c r="AJ3" t="str">
        <f>Proforma1!AJ3</f>
        <v>pgt2019</v>
      </c>
    </row>
    <row r="4" spans="1:36" ht="23.25" customHeight="1">
      <c r="A4" s="121" t="s">
        <v>118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AJ4">
        <f>MATCH(AJ5,B:B,0)+1</f>
        <v>25</v>
      </c>
    </row>
    <row r="5" spans="1:36" ht="21">
      <c r="A5" s="15"/>
      <c r="C5" s="39" t="s">
        <v>19</v>
      </c>
      <c r="D5" s="133">
        <f>Proforma1!D5</f>
        <v>0</v>
      </c>
      <c r="E5" s="133"/>
      <c r="F5" s="133"/>
      <c r="G5" s="133"/>
      <c r="I5" s="25"/>
      <c r="AJ5" t="s">
        <v>98</v>
      </c>
    </row>
    <row r="6" spans="1:36" ht="21">
      <c r="A6" s="15"/>
      <c r="C6" s="39" t="s">
        <v>20</v>
      </c>
      <c r="D6" s="88">
        <f>Proforma1!D6</f>
        <v>0</v>
      </c>
      <c r="E6" s="89"/>
      <c r="F6" s="90"/>
      <c r="G6" s="90"/>
      <c r="I6" s="25"/>
    </row>
    <row r="7" spans="1:36" s="41" customFormat="1">
      <c r="A7" s="118" t="s">
        <v>100</v>
      </c>
      <c r="B7" s="118" t="s">
        <v>45</v>
      </c>
      <c r="C7" s="134" t="s">
        <v>43</v>
      </c>
      <c r="D7" s="118" t="s">
        <v>36</v>
      </c>
      <c r="E7" s="118" t="s">
        <v>5</v>
      </c>
      <c r="F7" s="118" t="s">
        <v>37</v>
      </c>
      <c r="G7" s="118" t="s">
        <v>38</v>
      </c>
      <c r="H7" s="118" t="s">
        <v>39</v>
      </c>
      <c r="I7" s="128" t="s">
        <v>85</v>
      </c>
      <c r="J7" s="128" t="s">
        <v>87</v>
      </c>
      <c r="K7" s="122" t="s">
        <v>120</v>
      </c>
      <c r="L7" s="123"/>
      <c r="M7" s="123"/>
      <c r="N7" s="124"/>
      <c r="O7" s="118" t="s">
        <v>44</v>
      </c>
      <c r="P7" s="128" t="s">
        <v>95</v>
      </c>
      <c r="Q7" s="118" t="s">
        <v>35</v>
      </c>
    </row>
    <row r="8" spans="1:36" s="41" customFormat="1">
      <c r="A8" s="119"/>
      <c r="B8" s="119"/>
      <c r="C8" s="135"/>
      <c r="D8" s="119"/>
      <c r="E8" s="119"/>
      <c r="F8" s="119"/>
      <c r="G8" s="119"/>
      <c r="H8" s="119"/>
      <c r="I8" s="129"/>
      <c r="J8" s="129"/>
      <c r="K8" s="125"/>
      <c r="L8" s="126"/>
      <c r="M8" s="126"/>
      <c r="N8" s="127"/>
      <c r="O8" s="119"/>
      <c r="P8" s="129"/>
      <c r="Q8" s="119"/>
    </row>
    <row r="9" spans="1:36" s="41" customFormat="1" ht="32.25" customHeight="1">
      <c r="A9" s="119"/>
      <c r="B9" s="119"/>
      <c r="C9" s="135"/>
      <c r="D9" s="119"/>
      <c r="E9" s="119"/>
      <c r="F9" s="119"/>
      <c r="G9" s="119"/>
      <c r="H9" s="119"/>
      <c r="I9" s="129"/>
      <c r="J9" s="129"/>
      <c r="K9" s="118" t="s">
        <v>119</v>
      </c>
      <c r="L9" s="118" t="s">
        <v>40</v>
      </c>
      <c r="M9" s="118" t="s">
        <v>41</v>
      </c>
      <c r="N9" s="118" t="s">
        <v>42</v>
      </c>
      <c r="O9" s="119"/>
      <c r="P9" s="129"/>
      <c r="Q9" s="119"/>
    </row>
    <row r="10" spans="1:36" s="41" customFormat="1">
      <c r="A10" s="120"/>
      <c r="B10" s="120"/>
      <c r="C10" s="136"/>
      <c r="D10" s="120"/>
      <c r="E10" s="120"/>
      <c r="F10" s="120"/>
      <c r="G10" s="120"/>
      <c r="H10" s="120"/>
      <c r="I10" s="130"/>
      <c r="J10" s="130"/>
      <c r="K10" s="120"/>
      <c r="L10" s="120"/>
      <c r="M10" s="120"/>
      <c r="N10" s="120"/>
      <c r="O10" s="120"/>
      <c r="P10" s="130"/>
      <c r="Q10" s="120"/>
    </row>
    <row r="11" spans="1:36" s="41" customFormat="1">
      <c r="A11" s="46">
        <v>1</v>
      </c>
      <c r="B11" s="46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  <c r="H11" s="46">
        <v>8</v>
      </c>
      <c r="I11" s="46">
        <v>9</v>
      </c>
      <c r="J11" s="46">
        <v>10</v>
      </c>
      <c r="K11" s="46">
        <v>11</v>
      </c>
      <c r="L11" s="46">
        <v>12</v>
      </c>
      <c r="M11" s="46">
        <v>13</v>
      </c>
      <c r="N11" s="46">
        <v>15</v>
      </c>
      <c r="O11" s="46">
        <v>16</v>
      </c>
      <c r="P11" s="46">
        <v>17</v>
      </c>
      <c r="Q11" s="46">
        <v>18</v>
      </c>
    </row>
    <row r="12" spans="1:36" s="41" customFormat="1">
      <c r="A12" s="35"/>
      <c r="B12" s="35"/>
      <c r="C12" s="84">
        <f>Proforma1!$D$6</f>
        <v>0</v>
      </c>
      <c r="D12" s="35"/>
      <c r="E12" s="35"/>
      <c r="F12" s="35"/>
      <c r="G12" s="35"/>
      <c r="H12" s="35"/>
      <c r="I12" s="43"/>
      <c r="J12" s="43"/>
      <c r="K12" s="35"/>
      <c r="L12" s="35"/>
      <c r="M12" s="35"/>
      <c r="N12" s="84">
        <f>+K12+L12+M12</f>
        <v>0</v>
      </c>
      <c r="O12" s="35"/>
      <c r="P12" s="43"/>
      <c r="Q12" s="35"/>
    </row>
    <row r="13" spans="1:36" s="41" customFormat="1">
      <c r="A13" s="35"/>
      <c r="B13" s="35"/>
      <c r="C13" s="84">
        <f>Proforma1!$D$6</f>
        <v>0</v>
      </c>
      <c r="D13" s="35"/>
      <c r="E13" s="35"/>
      <c r="F13" s="35"/>
      <c r="G13" s="35"/>
      <c r="H13" s="35"/>
      <c r="I13" s="43"/>
      <c r="J13" s="43"/>
      <c r="K13" s="35"/>
      <c r="L13" s="35"/>
      <c r="M13" s="35"/>
      <c r="N13" s="84">
        <f t="shared" ref="N13" si="0">+K13+L13+M13</f>
        <v>0</v>
      </c>
      <c r="O13" s="35"/>
      <c r="P13" s="43"/>
      <c r="Q13" s="35"/>
    </row>
    <row r="14" spans="1:36" s="41" customFormat="1">
      <c r="A14" s="35"/>
      <c r="B14" s="35"/>
      <c r="C14" s="84">
        <f>Proforma1!$D$6</f>
        <v>0</v>
      </c>
      <c r="D14" s="35"/>
      <c r="E14" s="35"/>
      <c r="F14" s="35"/>
      <c r="G14" s="35"/>
      <c r="H14" s="35"/>
      <c r="I14" s="43"/>
      <c r="J14" s="43"/>
      <c r="K14" s="35"/>
      <c r="L14" s="35"/>
      <c r="M14" s="35"/>
      <c r="N14" s="84">
        <f>+K14+L14+M14</f>
        <v>0</v>
      </c>
      <c r="O14" s="35"/>
      <c r="P14" s="43"/>
      <c r="Q14" s="35"/>
    </row>
    <row r="15" spans="1:36" s="41" customFormat="1">
      <c r="A15" s="35"/>
      <c r="B15" s="35"/>
      <c r="C15" s="84">
        <f>Proforma1!$D$6</f>
        <v>0</v>
      </c>
      <c r="D15" s="35"/>
      <c r="E15" s="35"/>
      <c r="F15" s="35"/>
      <c r="G15" s="35"/>
      <c r="H15" s="35"/>
      <c r="I15" s="43"/>
      <c r="J15" s="43"/>
      <c r="K15" s="35"/>
      <c r="L15" s="35"/>
      <c r="M15" s="35"/>
      <c r="N15" s="84">
        <f>+K15+L15+M15</f>
        <v>0</v>
      </c>
      <c r="O15" s="35"/>
      <c r="P15" s="43"/>
      <c r="Q15" s="35"/>
    </row>
    <row r="16" spans="1:36" s="41" customFormat="1">
      <c r="A16" s="35"/>
      <c r="B16" s="35"/>
      <c r="C16" s="84"/>
      <c r="D16" s="35"/>
      <c r="E16" s="35"/>
      <c r="F16" s="35"/>
      <c r="G16" s="35"/>
      <c r="H16" s="35"/>
      <c r="I16" s="43"/>
      <c r="J16" s="43"/>
      <c r="K16" s="35"/>
      <c r="L16" s="35"/>
      <c r="M16" s="35"/>
      <c r="N16" s="84"/>
      <c r="O16" s="35"/>
      <c r="P16" s="43"/>
      <c r="Q16" s="35"/>
    </row>
    <row r="17" spans="1:17" s="41" customFormat="1">
      <c r="A17" s="35"/>
      <c r="B17" s="35"/>
      <c r="C17" s="84">
        <f>Proforma1!$D$6</f>
        <v>0</v>
      </c>
      <c r="D17" s="35"/>
      <c r="E17" s="35"/>
      <c r="F17" s="35"/>
      <c r="G17" s="35"/>
      <c r="H17" s="35"/>
      <c r="I17" s="43"/>
      <c r="J17" s="43"/>
      <c r="K17" s="35"/>
      <c r="L17" s="35"/>
      <c r="M17" s="35"/>
      <c r="N17" s="84">
        <f>+K17+L17+M17</f>
        <v>0</v>
      </c>
      <c r="O17" s="35"/>
      <c r="P17" s="43"/>
      <c r="Q17" s="35"/>
    </row>
    <row r="18" spans="1:17" s="41" customFormat="1">
      <c r="A18" s="35"/>
      <c r="B18" s="35"/>
      <c r="C18" s="84">
        <f>Proforma1!$D$6</f>
        <v>0</v>
      </c>
      <c r="D18" s="35"/>
      <c r="E18" s="35"/>
      <c r="F18" s="35"/>
      <c r="G18" s="35"/>
      <c r="H18" s="35"/>
      <c r="I18" s="43"/>
      <c r="J18" s="43"/>
      <c r="K18" s="35"/>
      <c r="L18" s="35"/>
      <c r="M18" s="35"/>
      <c r="N18" s="84">
        <f>+K18+L18+M18</f>
        <v>0</v>
      </c>
      <c r="O18" s="35"/>
      <c r="P18" s="43"/>
      <c r="Q18" s="35"/>
    </row>
    <row r="19" spans="1:17" s="41" customFormat="1" hidden="1">
      <c r="A19" s="28" t="s">
        <v>67</v>
      </c>
      <c r="B19" s="35"/>
      <c r="C19" s="35"/>
      <c r="D19" s="35"/>
      <c r="E19" s="35"/>
      <c r="F19" s="35"/>
      <c r="G19" s="35"/>
      <c r="H19" s="35"/>
      <c r="I19" s="43"/>
      <c r="J19" s="43"/>
      <c r="K19" s="35"/>
      <c r="L19" s="35"/>
      <c r="M19" s="35"/>
      <c r="N19" s="35"/>
      <c r="O19" s="35"/>
      <c r="P19" s="43"/>
      <c r="Q19" s="35"/>
    </row>
    <row r="20" spans="1:17" s="75" customFormat="1">
      <c r="A20" s="131" t="s">
        <v>78</v>
      </c>
      <c r="B20" s="131"/>
      <c r="C20" s="131"/>
      <c r="D20" s="131"/>
      <c r="E20" s="131"/>
      <c r="F20" s="131"/>
      <c r="G20" s="131"/>
      <c r="H20" s="131"/>
      <c r="I20" s="131"/>
      <c r="J20" s="132"/>
      <c r="K20" s="86">
        <f>SUM(K12:K19)</f>
        <v>0</v>
      </c>
      <c r="L20" s="86">
        <f>SUM(L12:L19)</f>
        <v>0</v>
      </c>
      <c r="M20" s="86">
        <f>SUM(M12:M19)</f>
        <v>0</v>
      </c>
      <c r="N20" s="86">
        <f>SUM(N12:N19)</f>
        <v>0</v>
      </c>
      <c r="O20" s="69"/>
      <c r="P20" s="69"/>
      <c r="Q20" s="70"/>
    </row>
    <row r="21" spans="1:17" ht="31.9" customHeight="1"/>
    <row r="22" spans="1:17" s="21" customFormat="1" ht="22.5">
      <c r="E22" s="21" t="s">
        <v>21</v>
      </c>
      <c r="I22" s="24"/>
      <c r="J22" s="24" t="s">
        <v>22</v>
      </c>
      <c r="N22" s="22"/>
      <c r="P22" s="24"/>
    </row>
    <row r="23" spans="1:17">
      <c r="N23" s="18"/>
    </row>
    <row r="24" spans="1:17" ht="22.5">
      <c r="B24" s="29" t="s">
        <v>98</v>
      </c>
      <c r="C24" s="29"/>
      <c r="D24" s="29"/>
      <c r="E24" s="29"/>
      <c r="F24" s="29"/>
      <c r="G24" s="29"/>
      <c r="H24" s="29"/>
      <c r="I24" s="29"/>
      <c r="J24" s="30"/>
      <c r="K24" s="29"/>
      <c r="N24" s="18"/>
    </row>
    <row r="25" spans="1:17" ht="22.5">
      <c r="B25" s="38"/>
      <c r="D25" s="21"/>
      <c r="E25" s="21"/>
      <c r="F25" s="21"/>
      <c r="G25" s="21"/>
      <c r="H25" s="21"/>
      <c r="I25" s="21"/>
      <c r="J25" s="24"/>
      <c r="K25" s="21"/>
      <c r="N25" s="18"/>
    </row>
    <row r="26" spans="1:17">
      <c r="N26" s="18"/>
    </row>
    <row r="27" spans="1:17">
      <c r="N27" s="18"/>
    </row>
    <row r="28" spans="1:17" ht="22.5">
      <c r="A28" s="21" t="s">
        <v>63</v>
      </c>
      <c r="N28" s="18"/>
    </row>
    <row r="29" spans="1:17" ht="22.5">
      <c r="A29" s="21" t="s">
        <v>60</v>
      </c>
      <c r="N29" s="18"/>
    </row>
    <row r="30" spans="1:17" ht="22.5">
      <c r="A30" s="21" t="s">
        <v>147</v>
      </c>
      <c r="N30" s="18"/>
    </row>
    <row r="31" spans="1:17" ht="22.5">
      <c r="A31" s="21" t="s">
        <v>64</v>
      </c>
    </row>
    <row r="32" spans="1:17" ht="22.5">
      <c r="A32" s="21" t="s">
        <v>148</v>
      </c>
    </row>
  </sheetData>
  <sheetProtection password="D970" sheet="1" objects="1" scenarios="1" formatCells="0" formatColumns="0" formatRows="0"/>
  <mergeCells count="23">
    <mergeCell ref="A20:J20"/>
    <mergeCell ref="I7:I10"/>
    <mergeCell ref="J7:J10"/>
    <mergeCell ref="D5:G5"/>
    <mergeCell ref="H7:H10"/>
    <mergeCell ref="A7:A10"/>
    <mergeCell ref="C7:C10"/>
    <mergeCell ref="A1:Q1"/>
    <mergeCell ref="A4:Q4"/>
    <mergeCell ref="B7:B10"/>
    <mergeCell ref="A2:Q2"/>
    <mergeCell ref="D7:D10"/>
    <mergeCell ref="F7:F10"/>
    <mergeCell ref="M9:M10"/>
    <mergeCell ref="N9:N10"/>
    <mergeCell ref="K7:N8"/>
    <mergeCell ref="P7:P10"/>
    <mergeCell ref="Q7:Q10"/>
    <mergeCell ref="E7:E10"/>
    <mergeCell ref="G7:G10"/>
    <mergeCell ref="O7:O10"/>
    <mergeCell ref="K9:K10"/>
    <mergeCell ref="L9:L10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P12:P19 I12:J19">
      <formula1>7306</formula1>
      <formula2>38807</formula2>
    </dataValidation>
  </dataValidations>
  <printOptions horizontalCentered="1"/>
  <pageMargins left="0.31496062992126" right="0.23622047244094499" top="0.35433070866141703" bottom="7.8740157480315001E-2" header="0.31496062992126" footer="0.31496062992126"/>
  <pageSetup paperSize="9" scale="4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133350</xdr:colOff>
                    <xdr:row>23</xdr:row>
                    <xdr:rowOff>276225</xdr:rowOff>
                  </from>
                  <to>
                    <xdr:col>3</xdr:col>
                    <xdr:colOff>838200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J29"/>
  <sheetViews>
    <sheetView zoomScale="60" zoomScaleNormal="60" workbookViewId="0">
      <pane xSplit="3" ySplit="9" topLeftCell="E10" activePane="bottomRight" state="frozen"/>
      <selection activeCell="C20" sqref="C20"/>
      <selection pane="topRight" activeCell="C20" sqref="C20"/>
      <selection pane="bottomLeft" activeCell="C20" sqref="C20"/>
      <selection pane="bottomRight" activeCell="A10" sqref="A10"/>
    </sheetView>
  </sheetViews>
  <sheetFormatPr defaultRowHeight="15"/>
  <cols>
    <col min="1" max="1" width="5.42578125" customWidth="1"/>
    <col min="2" max="2" width="9.5703125" customWidth="1"/>
    <col min="3" max="3" width="23.28515625" customWidth="1"/>
    <col min="4" max="4" width="8.7109375" customWidth="1"/>
    <col min="5" max="5" width="16.5703125" customWidth="1"/>
    <col min="6" max="6" width="19.42578125" customWidth="1"/>
    <col min="7" max="7" width="14.28515625" customWidth="1"/>
    <col min="8" max="8" width="12.42578125" customWidth="1"/>
    <col min="9" max="9" width="14.85546875" customWidth="1"/>
    <col min="10" max="10" width="12.85546875" customWidth="1"/>
    <col min="11" max="11" width="21.140625" style="23" customWidth="1"/>
    <col min="12" max="12" width="21" style="23" customWidth="1"/>
    <col min="13" max="13" width="24.85546875" style="23" customWidth="1"/>
    <col min="14" max="14" width="15.85546875" customWidth="1"/>
    <col min="15" max="15" width="19.7109375" style="23" customWidth="1"/>
    <col min="16" max="16" width="13.5703125" customWidth="1"/>
    <col min="17" max="17" width="13.42578125" customWidth="1"/>
    <col min="18" max="18" width="14.42578125" customWidth="1"/>
    <col min="19" max="19" width="30.85546875" customWidth="1"/>
    <col min="29" max="32" width="9.140625" customWidth="1"/>
    <col min="36" max="36" width="8.85546875" hidden="1" customWidth="1"/>
  </cols>
  <sheetData>
    <row r="1" spans="1:36" ht="24" customHeight="1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AJ1">
        <f>MATCH(AJ2,A:A,0)</f>
        <v>17</v>
      </c>
    </row>
    <row r="2" spans="1:36" ht="23.25" customHeight="1">
      <c r="A2" s="13" t="s">
        <v>115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AJ2" t="s">
        <v>67</v>
      </c>
    </row>
    <row r="3" spans="1:36" ht="17.25">
      <c r="S3" s="109" t="s">
        <v>48</v>
      </c>
      <c r="AJ3" t="str">
        <f>Proforma1!AJ3</f>
        <v>pgt2019</v>
      </c>
    </row>
    <row r="4" spans="1:36" ht="23.25">
      <c r="A4" s="141" t="s">
        <v>121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AJ4">
        <f>MATCH(AJ5,B:B,0)+1</f>
        <v>23</v>
      </c>
    </row>
    <row r="5" spans="1:36" ht="21">
      <c r="A5" s="15"/>
      <c r="B5" s="15"/>
      <c r="C5" s="39" t="s">
        <v>19</v>
      </c>
      <c r="D5" s="133">
        <f>Proforma1!D5</f>
        <v>0</v>
      </c>
      <c r="E5" s="133"/>
      <c r="F5" s="133"/>
      <c r="G5" s="133"/>
      <c r="O5" s="27"/>
      <c r="AJ5" t="s">
        <v>98</v>
      </c>
    </row>
    <row r="6" spans="1:36" ht="21">
      <c r="A6" s="15"/>
      <c r="B6" s="15"/>
      <c r="C6" s="39" t="s">
        <v>20</v>
      </c>
      <c r="D6" s="88">
        <f>Proforma1!D6</f>
        <v>0</v>
      </c>
      <c r="E6" s="90"/>
      <c r="F6" s="90"/>
      <c r="O6" s="27"/>
    </row>
    <row r="7" spans="1:36" s="41" customFormat="1" ht="35.25" customHeight="1">
      <c r="A7" s="137" t="s">
        <v>0</v>
      </c>
      <c r="B7" s="137" t="s">
        <v>70</v>
      </c>
      <c r="C7" s="137" t="s">
        <v>6</v>
      </c>
      <c r="D7" s="118" t="s">
        <v>37</v>
      </c>
      <c r="E7" s="137" t="s">
        <v>56</v>
      </c>
      <c r="F7" s="137" t="s">
        <v>57</v>
      </c>
      <c r="G7" s="137" t="s">
        <v>7</v>
      </c>
      <c r="H7" s="137" t="s">
        <v>1</v>
      </c>
      <c r="I7" s="137" t="s">
        <v>2</v>
      </c>
      <c r="J7" s="137" t="s">
        <v>3</v>
      </c>
      <c r="K7" s="128" t="s">
        <v>142</v>
      </c>
      <c r="L7" s="128" t="s">
        <v>141</v>
      </c>
      <c r="M7" s="128" t="s">
        <v>89</v>
      </c>
      <c r="N7" s="137" t="s">
        <v>123</v>
      </c>
      <c r="O7" s="128" t="s">
        <v>127</v>
      </c>
      <c r="P7" s="137" t="s">
        <v>12</v>
      </c>
      <c r="Q7" s="137"/>
      <c r="R7" s="137"/>
      <c r="S7" s="104" t="s">
        <v>122</v>
      </c>
    </row>
    <row r="8" spans="1:36" s="41" customFormat="1" ht="39.75" customHeight="1">
      <c r="A8" s="137"/>
      <c r="B8" s="137"/>
      <c r="C8" s="137"/>
      <c r="D8" s="120"/>
      <c r="E8" s="137"/>
      <c r="F8" s="137"/>
      <c r="G8" s="137"/>
      <c r="H8" s="137"/>
      <c r="I8" s="137"/>
      <c r="J8" s="137"/>
      <c r="K8" s="130"/>
      <c r="L8" s="130"/>
      <c r="M8" s="130"/>
      <c r="N8" s="137"/>
      <c r="O8" s="130"/>
      <c r="P8" s="45" t="s">
        <v>13</v>
      </c>
      <c r="Q8" s="49" t="s">
        <v>11</v>
      </c>
      <c r="R8" s="49" t="s">
        <v>14</v>
      </c>
      <c r="S8" s="108" t="s">
        <v>129</v>
      </c>
    </row>
    <row r="9" spans="1:36" s="41" customFormat="1" ht="15.75" customHeight="1">
      <c r="A9" s="46">
        <v>1</v>
      </c>
      <c r="B9" s="46" t="s">
        <v>71</v>
      </c>
      <c r="C9" s="46">
        <v>2</v>
      </c>
      <c r="D9" s="46">
        <v>3</v>
      </c>
      <c r="E9" s="46">
        <v>4</v>
      </c>
      <c r="F9" s="46">
        <v>5</v>
      </c>
      <c r="G9" s="46">
        <v>6</v>
      </c>
      <c r="H9" s="46">
        <v>7</v>
      </c>
      <c r="I9" s="46">
        <v>8</v>
      </c>
      <c r="J9" s="46">
        <v>9</v>
      </c>
      <c r="K9" s="46">
        <v>10</v>
      </c>
      <c r="L9" s="46">
        <v>11</v>
      </c>
      <c r="M9" s="46">
        <v>12</v>
      </c>
      <c r="N9" s="46">
        <v>13</v>
      </c>
      <c r="O9" s="46">
        <v>14</v>
      </c>
      <c r="P9" s="99" t="s">
        <v>124</v>
      </c>
      <c r="Q9" s="99" t="s">
        <v>125</v>
      </c>
      <c r="R9" s="99" t="s">
        <v>126</v>
      </c>
      <c r="S9" s="46">
        <v>16</v>
      </c>
    </row>
    <row r="10" spans="1:36" s="41" customFormat="1">
      <c r="A10" s="35"/>
      <c r="B10" s="84">
        <f>Proforma1!$D$6</f>
        <v>0</v>
      </c>
      <c r="C10" s="35"/>
      <c r="D10" s="35"/>
      <c r="E10" s="35"/>
      <c r="F10" s="35"/>
      <c r="G10" s="35"/>
      <c r="H10" s="35"/>
      <c r="I10" s="35"/>
      <c r="J10" s="35"/>
      <c r="K10" s="43"/>
      <c r="L10" s="43"/>
      <c r="M10" s="43"/>
      <c r="N10" s="35"/>
      <c r="O10" s="43"/>
      <c r="P10" s="35"/>
      <c r="Q10" s="35"/>
      <c r="R10" s="84">
        <f t="shared" ref="R10" si="0">P10+Q10</f>
        <v>0</v>
      </c>
      <c r="S10" s="35"/>
    </row>
    <row r="11" spans="1:36" s="41" customFormat="1">
      <c r="A11" s="35"/>
      <c r="B11" s="84">
        <f>Proforma1!$D$6</f>
        <v>0</v>
      </c>
      <c r="C11" s="35"/>
      <c r="D11" s="35"/>
      <c r="E11" s="35"/>
      <c r="F11" s="35"/>
      <c r="G11" s="35"/>
      <c r="H11" s="35"/>
      <c r="I11" s="35"/>
      <c r="J11" s="35"/>
      <c r="K11" s="43"/>
      <c r="L11" s="43"/>
      <c r="M11" s="43"/>
      <c r="N11" s="35"/>
      <c r="O11" s="43"/>
      <c r="P11" s="35"/>
      <c r="Q11" s="35"/>
      <c r="R11" s="84">
        <f t="shared" ref="R11:R16" si="1">P11+Q11</f>
        <v>0</v>
      </c>
      <c r="S11" s="35"/>
    </row>
    <row r="12" spans="1:36" s="41" customFormat="1">
      <c r="A12" s="35"/>
      <c r="B12" s="84">
        <f>Proforma1!$D$6</f>
        <v>0</v>
      </c>
      <c r="C12" s="35"/>
      <c r="D12" s="35"/>
      <c r="E12" s="35"/>
      <c r="F12" s="35"/>
      <c r="G12" s="35"/>
      <c r="H12" s="35"/>
      <c r="I12" s="35"/>
      <c r="J12" s="35"/>
      <c r="K12" s="43"/>
      <c r="L12" s="43"/>
      <c r="M12" s="43"/>
      <c r="N12" s="35"/>
      <c r="O12" s="43"/>
      <c r="P12" s="35"/>
      <c r="Q12" s="35"/>
      <c r="R12" s="84">
        <f t="shared" si="1"/>
        <v>0</v>
      </c>
      <c r="S12" s="35"/>
    </row>
    <row r="13" spans="1:36" s="41" customFormat="1">
      <c r="A13" s="35"/>
      <c r="B13" s="84">
        <f>Proforma1!$D$6</f>
        <v>0</v>
      </c>
      <c r="C13" s="35"/>
      <c r="D13" s="35"/>
      <c r="E13" s="35"/>
      <c r="F13" s="35"/>
      <c r="G13" s="35"/>
      <c r="H13" s="35"/>
      <c r="I13" s="35"/>
      <c r="J13" s="35"/>
      <c r="K13" s="43"/>
      <c r="L13" s="43"/>
      <c r="M13" s="43"/>
      <c r="N13" s="35"/>
      <c r="O13" s="43"/>
      <c r="P13" s="35"/>
      <c r="Q13" s="35"/>
      <c r="R13" s="84">
        <f t="shared" si="1"/>
        <v>0</v>
      </c>
      <c r="S13" s="35"/>
    </row>
    <row r="14" spans="1:36" s="41" customFormat="1">
      <c r="A14" s="35"/>
      <c r="B14" s="84">
        <f>Proforma1!$D$6</f>
        <v>0</v>
      </c>
      <c r="C14" s="35"/>
      <c r="D14" s="35"/>
      <c r="E14" s="35"/>
      <c r="F14" s="35"/>
      <c r="G14" s="35"/>
      <c r="H14" s="35"/>
      <c r="I14" s="35"/>
      <c r="J14" s="35"/>
      <c r="K14" s="43"/>
      <c r="L14" s="43"/>
      <c r="M14" s="43"/>
      <c r="N14" s="35"/>
      <c r="O14" s="43"/>
      <c r="P14" s="35"/>
      <c r="Q14" s="35"/>
      <c r="R14" s="84">
        <f t="shared" si="1"/>
        <v>0</v>
      </c>
      <c r="S14" s="35"/>
    </row>
    <row r="15" spans="1:36" s="41" customFormat="1">
      <c r="A15" s="35"/>
      <c r="B15" s="84">
        <f>Proforma1!$D$6</f>
        <v>0</v>
      </c>
      <c r="C15" s="35"/>
      <c r="D15" s="35"/>
      <c r="E15" s="35"/>
      <c r="F15" s="35"/>
      <c r="G15" s="35"/>
      <c r="H15" s="35"/>
      <c r="I15" s="35"/>
      <c r="J15" s="35"/>
      <c r="K15" s="43"/>
      <c r="L15" s="43"/>
      <c r="M15" s="43"/>
      <c r="N15" s="35"/>
      <c r="O15" s="43"/>
      <c r="P15" s="35"/>
      <c r="Q15" s="35"/>
      <c r="R15" s="84">
        <f t="shared" si="1"/>
        <v>0</v>
      </c>
      <c r="S15" s="35"/>
    </row>
    <row r="16" spans="1:36" s="41" customFormat="1">
      <c r="A16" s="35"/>
      <c r="B16" s="84">
        <f>Proforma1!$D$6</f>
        <v>0</v>
      </c>
      <c r="C16" s="35"/>
      <c r="D16" s="35"/>
      <c r="E16" s="35"/>
      <c r="F16" s="35"/>
      <c r="G16" s="35"/>
      <c r="H16" s="35"/>
      <c r="I16" s="35"/>
      <c r="J16" s="35"/>
      <c r="K16" s="43"/>
      <c r="L16" s="43"/>
      <c r="M16" s="43"/>
      <c r="N16" s="35"/>
      <c r="O16" s="43"/>
      <c r="P16" s="35"/>
      <c r="Q16" s="35"/>
      <c r="R16" s="84">
        <f t="shared" si="1"/>
        <v>0</v>
      </c>
      <c r="S16" s="35"/>
    </row>
    <row r="17" spans="1:19" s="41" customFormat="1" hidden="1">
      <c r="A17" s="28" t="s">
        <v>67</v>
      </c>
      <c r="B17" s="35"/>
      <c r="C17" s="35"/>
      <c r="D17" s="35"/>
      <c r="E17" s="35"/>
      <c r="F17" s="35"/>
      <c r="G17" s="35"/>
      <c r="H17" s="35"/>
      <c r="I17" s="35"/>
      <c r="J17" s="35"/>
      <c r="K17" s="43"/>
      <c r="L17" s="43"/>
      <c r="M17" s="43"/>
      <c r="N17" s="35"/>
      <c r="O17" s="43"/>
      <c r="P17" s="35"/>
      <c r="Q17" s="35"/>
      <c r="R17" s="84"/>
      <c r="S17" s="35"/>
    </row>
    <row r="18" spans="1:19" s="41" customFormat="1">
      <c r="A18" s="138" t="s">
        <v>78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40"/>
      <c r="P18" s="87">
        <f>SUM(P10:P17)</f>
        <v>0</v>
      </c>
      <c r="Q18" s="87">
        <f>SUM(Q10:Q17)</f>
        <v>0</v>
      </c>
      <c r="R18" s="87">
        <f>SUM(R10:R17)</f>
        <v>0</v>
      </c>
      <c r="S18" s="87">
        <f>SUM(S10:S17)</f>
        <v>0</v>
      </c>
    </row>
    <row r="19" spans="1:19" ht="26.45" customHeight="1"/>
    <row r="20" spans="1:19" s="21" customFormat="1" ht="22.5">
      <c r="F20" s="21" t="s">
        <v>21</v>
      </c>
      <c r="K20" s="24"/>
      <c r="L20" s="24" t="s">
        <v>22</v>
      </c>
      <c r="M20" s="24"/>
      <c r="O20" s="24"/>
      <c r="P20" s="33" t="s">
        <v>23</v>
      </c>
    </row>
    <row r="21" spans="1:19" s="21" customFormat="1" ht="22.5">
      <c r="K21" s="24"/>
      <c r="L21" s="24"/>
      <c r="M21" s="24"/>
      <c r="O21" s="24"/>
    </row>
    <row r="22" spans="1:19" s="21" customFormat="1" ht="22.5">
      <c r="B22" s="29" t="s">
        <v>98</v>
      </c>
      <c r="C22" s="29"/>
      <c r="D22" s="29"/>
      <c r="E22" s="29"/>
      <c r="F22" s="29"/>
      <c r="G22" s="29"/>
      <c r="H22" s="29"/>
      <c r="I22" s="29"/>
      <c r="J22" s="30"/>
      <c r="K22" s="29"/>
      <c r="L22" s="24"/>
      <c r="M22" s="24"/>
      <c r="O22" s="24"/>
    </row>
    <row r="23" spans="1:19" s="21" customFormat="1" ht="22.5">
      <c r="B23" s="38"/>
      <c r="J23" s="24"/>
      <c r="L23" s="24"/>
      <c r="M23" s="24"/>
      <c r="O23" s="24"/>
    </row>
    <row r="24" spans="1:19" s="21" customFormat="1" ht="22.5">
      <c r="K24" s="24"/>
      <c r="L24" s="24"/>
      <c r="M24" s="24"/>
      <c r="O24" s="24"/>
    </row>
    <row r="25" spans="1:19" s="21" customFormat="1" ht="22.5">
      <c r="K25" s="24"/>
      <c r="L25" s="24"/>
      <c r="M25" s="24"/>
      <c r="O25" s="24"/>
    </row>
    <row r="26" spans="1:19" s="21" customFormat="1" ht="22.5">
      <c r="A26" s="21" t="s">
        <v>63</v>
      </c>
      <c r="K26" s="24"/>
      <c r="L26" s="24"/>
      <c r="M26" s="24"/>
      <c r="O26" s="24"/>
    </row>
    <row r="27" spans="1:19" s="21" customFormat="1" ht="22.5">
      <c r="A27" s="21" t="s">
        <v>147</v>
      </c>
      <c r="K27" s="24"/>
      <c r="L27" s="24"/>
      <c r="M27" s="24"/>
      <c r="O27" s="24"/>
    </row>
    <row r="28" spans="1:19" s="21" customFormat="1" ht="22.5">
      <c r="A28" s="21" t="s">
        <v>65</v>
      </c>
      <c r="K28" s="24"/>
      <c r="L28" s="24"/>
      <c r="M28" s="24"/>
      <c r="O28" s="24"/>
    </row>
    <row r="29" spans="1:19" s="21" customFormat="1" ht="22.5">
      <c r="A29" s="21" t="s">
        <v>148</v>
      </c>
      <c r="K29" s="24"/>
      <c r="L29" s="24"/>
      <c r="M29" s="24"/>
      <c r="O29" s="24"/>
    </row>
  </sheetData>
  <sheetProtection password="D970" sheet="1" objects="1" scenarios="1" formatCells="0" formatColumns="0" formatRows="0"/>
  <mergeCells count="21">
    <mergeCell ref="A4:S4"/>
    <mergeCell ref="A1:S1"/>
    <mergeCell ref="A2:S2"/>
    <mergeCell ref="P7:R7"/>
    <mergeCell ref="O7:O8"/>
    <mergeCell ref="E7:E8"/>
    <mergeCell ref="F7:F8"/>
    <mergeCell ref="K7:K8"/>
    <mergeCell ref="A18:O18"/>
    <mergeCell ref="C7:C8"/>
    <mergeCell ref="D7:D8"/>
    <mergeCell ref="I7:I8"/>
    <mergeCell ref="N7:N8"/>
    <mergeCell ref="H7:H8"/>
    <mergeCell ref="A7:A8"/>
    <mergeCell ref="G7:G8"/>
    <mergeCell ref="J7:J8"/>
    <mergeCell ref="D5:G5"/>
    <mergeCell ref="B7:B8"/>
    <mergeCell ref="M7:M8"/>
    <mergeCell ref="L7:L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J10:M10 O10:O17 K11:M17">
      <formula1>7306</formula1>
      <formula2>TODAY()</formula2>
    </dataValidation>
  </dataValidations>
  <printOptions horizontalCentered="1"/>
  <pageMargins left="0.35433070866141703" right="0.23622047244094499" top="0.15748031496063" bottom="0.35433070866141703" header="0.31496062992126" footer="0.31496062992126"/>
  <pageSetup paperSize="9" scale="4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238125</xdr:colOff>
                    <xdr:row>22</xdr:row>
                    <xdr:rowOff>19050</xdr:rowOff>
                  </from>
                  <to>
                    <xdr:col>3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J28"/>
  <sheetViews>
    <sheetView zoomScale="75" zoomScaleNormal="75" workbookViewId="0">
      <pane xSplit="3" ySplit="9" topLeftCell="D10" activePane="bottomRight" state="frozen"/>
      <selection activeCell="C20" sqref="C20"/>
      <selection pane="topRight" activeCell="C20" sqref="C20"/>
      <selection pane="bottomLeft" activeCell="C20" sqref="C20"/>
      <selection pane="bottomRight" activeCell="A10" sqref="A10"/>
    </sheetView>
  </sheetViews>
  <sheetFormatPr defaultRowHeight="15"/>
  <cols>
    <col min="1" max="2" width="6.7109375" customWidth="1"/>
    <col min="3" max="3" width="27.28515625" customWidth="1"/>
    <col min="4" max="4" width="11" customWidth="1"/>
    <col min="5" max="5" width="12.7109375" customWidth="1"/>
    <col min="6" max="6" width="14" customWidth="1"/>
    <col min="10" max="10" width="14.5703125" customWidth="1"/>
    <col min="11" max="11" width="14.7109375" style="23" customWidth="1"/>
    <col min="12" max="12" width="21.42578125" style="23" customWidth="1"/>
    <col min="13" max="13" width="15.140625" style="23" customWidth="1"/>
    <col min="14" max="14" width="15" style="23" customWidth="1"/>
    <col min="15" max="15" width="13" customWidth="1"/>
    <col min="16" max="16" width="12.140625" customWidth="1"/>
    <col min="17" max="17" width="14.140625" customWidth="1"/>
    <col min="18" max="18" width="21.140625" customWidth="1"/>
    <col min="19" max="19" width="18.5703125" style="95" hidden="1" customWidth="1"/>
    <col min="27" max="27" width="9.140625" customWidth="1"/>
    <col min="33" max="33" width="9.140625" customWidth="1"/>
    <col min="36" max="36" width="8.85546875" hidden="1" customWidth="1"/>
  </cols>
  <sheetData>
    <row r="1" spans="1:36" ht="36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AJ1">
        <f>MATCH(AJ2,A:A,0)</f>
        <v>17</v>
      </c>
    </row>
    <row r="2" spans="1:36" ht="23.25" customHeight="1">
      <c r="A2" s="13" t="s">
        <v>115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AJ2" t="s">
        <v>67</v>
      </c>
    </row>
    <row r="3" spans="1:36" ht="17.25">
      <c r="R3" s="145" t="s">
        <v>49</v>
      </c>
      <c r="S3" s="145"/>
      <c r="T3" s="74"/>
      <c r="AJ3" t="str">
        <f>Proforma1!AJ3</f>
        <v>pgt2019</v>
      </c>
    </row>
    <row r="4" spans="1:36" ht="23.25">
      <c r="A4" s="141" t="s">
        <v>128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AJ4">
        <f>MATCH(AJ5,B:B,0)+1</f>
        <v>23</v>
      </c>
    </row>
    <row r="5" spans="1:36" ht="21">
      <c r="A5" s="15"/>
      <c r="B5" s="15"/>
      <c r="C5" s="39" t="s">
        <v>19</v>
      </c>
      <c r="D5" s="133">
        <f>Proforma1!D5</f>
        <v>0</v>
      </c>
      <c r="E5" s="133"/>
      <c r="F5" s="133"/>
      <c r="G5" s="133"/>
      <c r="AJ5" t="s">
        <v>98</v>
      </c>
    </row>
    <row r="6" spans="1:36" ht="21">
      <c r="A6" s="15"/>
      <c r="B6" s="15"/>
      <c r="C6" s="39" t="s">
        <v>20</v>
      </c>
      <c r="D6" s="88">
        <f>Proforma1!D6</f>
        <v>0</v>
      </c>
      <c r="E6" s="89"/>
      <c r="F6" s="90"/>
      <c r="G6" s="90"/>
    </row>
    <row r="7" spans="1:36" s="41" customFormat="1" ht="49.5" customHeight="1">
      <c r="A7" s="137" t="s">
        <v>0</v>
      </c>
      <c r="B7" s="137" t="s">
        <v>70</v>
      </c>
      <c r="C7" s="137" t="s">
        <v>24</v>
      </c>
      <c r="D7" s="118" t="s">
        <v>37</v>
      </c>
      <c r="E7" s="137" t="s">
        <v>56</v>
      </c>
      <c r="F7" s="137" t="s">
        <v>57</v>
      </c>
      <c r="G7" s="137" t="s">
        <v>7</v>
      </c>
      <c r="H7" s="137" t="s">
        <v>1</v>
      </c>
      <c r="I7" s="137" t="s">
        <v>2</v>
      </c>
      <c r="J7" s="137" t="s">
        <v>3</v>
      </c>
      <c r="K7" s="142" t="s">
        <v>90</v>
      </c>
      <c r="L7" s="128" t="s">
        <v>96</v>
      </c>
      <c r="M7" s="143" t="s">
        <v>69</v>
      </c>
      <c r="N7" s="144"/>
      <c r="O7" s="137" t="s">
        <v>133</v>
      </c>
      <c r="P7" s="137"/>
      <c r="Q7" s="137"/>
      <c r="R7" s="104" t="s">
        <v>122</v>
      </c>
      <c r="S7" s="103"/>
    </row>
    <row r="8" spans="1:36" s="41" customFormat="1" ht="75">
      <c r="A8" s="137"/>
      <c r="B8" s="137"/>
      <c r="C8" s="137"/>
      <c r="D8" s="120"/>
      <c r="E8" s="137"/>
      <c r="F8" s="137"/>
      <c r="G8" s="137"/>
      <c r="H8" s="137"/>
      <c r="I8" s="137"/>
      <c r="J8" s="137"/>
      <c r="K8" s="142"/>
      <c r="L8" s="130"/>
      <c r="M8" s="50" t="s">
        <v>25</v>
      </c>
      <c r="N8" s="72" t="s">
        <v>26</v>
      </c>
      <c r="O8" s="45" t="s">
        <v>108</v>
      </c>
      <c r="P8" s="49" t="s">
        <v>11</v>
      </c>
      <c r="Q8" s="49" t="s">
        <v>14</v>
      </c>
      <c r="R8" s="71" t="s">
        <v>92</v>
      </c>
      <c r="S8" s="101" t="s">
        <v>91</v>
      </c>
    </row>
    <row r="9" spans="1:36" s="41" customFormat="1">
      <c r="A9" s="46">
        <v>1</v>
      </c>
      <c r="B9" s="46" t="s">
        <v>71</v>
      </c>
      <c r="C9" s="46">
        <v>2</v>
      </c>
      <c r="D9" s="46">
        <v>3</v>
      </c>
      <c r="E9" s="46">
        <v>4</v>
      </c>
      <c r="F9" s="46">
        <v>5</v>
      </c>
      <c r="G9" s="46">
        <v>6</v>
      </c>
      <c r="H9" s="46">
        <v>7</v>
      </c>
      <c r="I9" s="46">
        <v>8</v>
      </c>
      <c r="J9" s="46">
        <v>9</v>
      </c>
      <c r="K9" s="46">
        <v>10</v>
      </c>
      <c r="L9" s="46">
        <v>11</v>
      </c>
      <c r="M9" s="46">
        <v>12</v>
      </c>
      <c r="N9" s="46">
        <v>13</v>
      </c>
      <c r="O9" s="99" t="s">
        <v>130</v>
      </c>
      <c r="P9" s="99" t="s">
        <v>131</v>
      </c>
      <c r="Q9" s="99" t="s">
        <v>132</v>
      </c>
      <c r="R9" s="48">
        <v>15</v>
      </c>
      <c r="S9" s="96">
        <v>19</v>
      </c>
    </row>
    <row r="10" spans="1:36" s="41" customFormat="1">
      <c r="A10" s="35"/>
      <c r="B10" s="84">
        <f>Proforma1!$D$6</f>
        <v>0</v>
      </c>
      <c r="C10" s="35"/>
      <c r="D10" s="35"/>
      <c r="E10" s="35"/>
      <c r="F10" s="35"/>
      <c r="G10" s="35"/>
      <c r="H10" s="35"/>
      <c r="I10" s="35"/>
      <c r="J10" s="43"/>
      <c r="K10" s="43"/>
      <c r="L10" s="35"/>
      <c r="M10" s="43"/>
      <c r="N10" s="43"/>
      <c r="O10" s="35"/>
      <c r="P10" s="35"/>
      <c r="Q10" s="84">
        <f t="shared" ref="Q10" si="0">O10</f>
        <v>0</v>
      </c>
      <c r="R10" s="35"/>
      <c r="S10" s="97"/>
    </row>
    <row r="11" spans="1:36" s="41" customFormat="1">
      <c r="A11" s="35"/>
      <c r="B11" s="84">
        <f>Proforma1!$D$6</f>
        <v>0</v>
      </c>
      <c r="C11" s="35"/>
      <c r="D11" s="35"/>
      <c r="E11" s="35"/>
      <c r="F11" s="35"/>
      <c r="G11" s="35"/>
      <c r="H11" s="35"/>
      <c r="I11" s="35"/>
      <c r="J11" s="43"/>
      <c r="K11" s="43"/>
      <c r="L11" s="35"/>
      <c r="M11" s="43"/>
      <c r="N11" s="43"/>
      <c r="O11" s="35"/>
      <c r="P11" s="35"/>
      <c r="Q11" s="84">
        <f t="shared" ref="Q11:Q16" si="1">O11</f>
        <v>0</v>
      </c>
      <c r="R11" s="35"/>
      <c r="S11" s="97"/>
    </row>
    <row r="12" spans="1:36" s="41" customFormat="1">
      <c r="A12" s="35"/>
      <c r="B12" s="84">
        <f>Proforma1!$D$6</f>
        <v>0</v>
      </c>
      <c r="C12" s="35"/>
      <c r="D12" s="35"/>
      <c r="E12" s="35"/>
      <c r="F12" s="35"/>
      <c r="G12" s="35"/>
      <c r="H12" s="35"/>
      <c r="I12" s="35"/>
      <c r="J12" s="43"/>
      <c r="K12" s="43"/>
      <c r="L12" s="35"/>
      <c r="M12" s="43"/>
      <c r="N12" s="43"/>
      <c r="O12" s="35"/>
      <c r="P12" s="35"/>
      <c r="Q12" s="84">
        <f t="shared" si="1"/>
        <v>0</v>
      </c>
      <c r="R12" s="35"/>
      <c r="S12" s="97"/>
    </row>
    <row r="13" spans="1:36" s="41" customFormat="1">
      <c r="A13" s="35"/>
      <c r="B13" s="84">
        <f>Proforma1!$D$6</f>
        <v>0</v>
      </c>
      <c r="C13" s="35"/>
      <c r="D13" s="35"/>
      <c r="E13" s="35"/>
      <c r="F13" s="35"/>
      <c r="G13" s="35"/>
      <c r="H13" s="35"/>
      <c r="I13" s="35"/>
      <c r="J13" s="43"/>
      <c r="K13" s="43"/>
      <c r="L13" s="35"/>
      <c r="M13" s="43"/>
      <c r="N13" s="43"/>
      <c r="O13" s="35"/>
      <c r="P13" s="35"/>
      <c r="Q13" s="84">
        <f t="shared" si="1"/>
        <v>0</v>
      </c>
      <c r="R13" s="35"/>
      <c r="S13" s="97"/>
    </row>
    <row r="14" spans="1:36" s="41" customFormat="1">
      <c r="A14" s="35"/>
      <c r="B14" s="84">
        <f>Proforma1!$D$6</f>
        <v>0</v>
      </c>
      <c r="C14" s="35"/>
      <c r="D14" s="35"/>
      <c r="E14" s="35"/>
      <c r="F14" s="35"/>
      <c r="G14" s="35"/>
      <c r="H14" s="35"/>
      <c r="I14" s="35"/>
      <c r="J14" s="43"/>
      <c r="K14" s="43"/>
      <c r="L14" s="35"/>
      <c r="M14" s="43"/>
      <c r="N14" s="43"/>
      <c r="O14" s="35"/>
      <c r="P14" s="35"/>
      <c r="Q14" s="84">
        <f t="shared" si="1"/>
        <v>0</v>
      </c>
      <c r="R14" s="35"/>
      <c r="S14" s="97"/>
    </row>
    <row r="15" spans="1:36" s="41" customFormat="1">
      <c r="A15" s="35"/>
      <c r="B15" s="84">
        <f>Proforma1!$D$6</f>
        <v>0</v>
      </c>
      <c r="C15" s="35"/>
      <c r="D15" s="35"/>
      <c r="E15" s="35"/>
      <c r="F15" s="35"/>
      <c r="G15" s="35"/>
      <c r="H15" s="35"/>
      <c r="I15" s="35"/>
      <c r="J15" s="43"/>
      <c r="K15" s="43"/>
      <c r="L15" s="35"/>
      <c r="M15" s="43"/>
      <c r="N15" s="43"/>
      <c r="O15" s="35"/>
      <c r="P15" s="35"/>
      <c r="Q15" s="84">
        <f t="shared" si="1"/>
        <v>0</v>
      </c>
      <c r="R15" s="35"/>
      <c r="S15" s="97"/>
    </row>
    <row r="16" spans="1:36" s="41" customFormat="1">
      <c r="A16" s="35"/>
      <c r="B16" s="84">
        <f>Proforma1!$D$6</f>
        <v>0</v>
      </c>
      <c r="C16" s="35"/>
      <c r="D16" s="35"/>
      <c r="E16" s="35"/>
      <c r="F16" s="35"/>
      <c r="G16" s="35"/>
      <c r="H16" s="35"/>
      <c r="I16" s="35"/>
      <c r="J16" s="43"/>
      <c r="K16" s="43"/>
      <c r="L16" s="35"/>
      <c r="M16" s="43"/>
      <c r="N16" s="43"/>
      <c r="O16" s="35"/>
      <c r="P16" s="35"/>
      <c r="Q16" s="84">
        <f t="shared" si="1"/>
        <v>0</v>
      </c>
      <c r="R16" s="35"/>
      <c r="S16" s="97"/>
    </row>
    <row r="17" spans="1:19" s="41" customFormat="1" hidden="1">
      <c r="A17" s="28" t="s">
        <v>67</v>
      </c>
      <c r="B17" s="35"/>
      <c r="C17" s="35"/>
      <c r="D17" s="35"/>
      <c r="E17" s="35"/>
      <c r="F17" s="35"/>
      <c r="G17" s="35"/>
      <c r="H17" s="35"/>
      <c r="I17" s="35"/>
      <c r="J17" s="35"/>
      <c r="K17" s="43"/>
      <c r="L17" s="35"/>
      <c r="M17" s="43"/>
      <c r="N17" s="43"/>
      <c r="O17" s="35"/>
      <c r="P17" s="35"/>
      <c r="Q17" s="35"/>
      <c r="R17" s="35"/>
      <c r="S17" s="97"/>
    </row>
    <row r="18" spans="1:19" s="41" customFormat="1">
      <c r="A18" s="138" t="s">
        <v>78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73"/>
      <c r="O18" s="87">
        <f>SUM(O10:O17)</f>
        <v>0</v>
      </c>
      <c r="P18" s="87">
        <f>SUM(P10:P17)</f>
        <v>0</v>
      </c>
      <c r="Q18" s="87">
        <f>SUM(Q10:Q17)</f>
        <v>0</v>
      </c>
      <c r="R18" s="87">
        <f>SUM(R10:R17)</f>
        <v>0</v>
      </c>
      <c r="S18" s="98">
        <f>SUM(S10:S17)</f>
        <v>0</v>
      </c>
    </row>
    <row r="19" spans="1:19" ht="26.45" customHeight="1"/>
    <row r="20" spans="1:19" ht="22.5">
      <c r="A20" s="21"/>
      <c r="B20" s="21"/>
      <c r="C20" s="21"/>
      <c r="D20" s="21"/>
      <c r="E20" s="21"/>
      <c r="F20" s="21" t="s">
        <v>21</v>
      </c>
      <c r="G20" s="21"/>
      <c r="H20" s="21"/>
      <c r="I20" s="21"/>
      <c r="J20" s="21"/>
      <c r="K20" s="24"/>
      <c r="L20" s="24"/>
      <c r="M20" s="24" t="s">
        <v>22</v>
      </c>
      <c r="N20" s="24"/>
      <c r="O20" s="33" t="s">
        <v>23</v>
      </c>
    </row>
    <row r="21" spans="1:19" ht="22.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4"/>
      <c r="L21" s="24"/>
      <c r="M21" s="24"/>
      <c r="N21" s="24"/>
    </row>
    <row r="22" spans="1:19" ht="22.5">
      <c r="A22" s="21"/>
      <c r="B22" s="29" t="s">
        <v>98</v>
      </c>
      <c r="C22" s="29"/>
      <c r="D22" s="29"/>
      <c r="E22" s="29"/>
      <c r="F22" s="29"/>
      <c r="G22" s="29"/>
      <c r="H22" s="29"/>
      <c r="I22" s="29"/>
      <c r="J22" s="29"/>
      <c r="K22" s="30"/>
      <c r="L22" s="30"/>
      <c r="M22" s="24"/>
      <c r="N22" s="24"/>
    </row>
    <row r="23" spans="1:19" ht="22.5">
      <c r="A23" s="21"/>
      <c r="B23" s="38"/>
      <c r="C23" s="21"/>
      <c r="E23" s="21"/>
      <c r="F23" s="21"/>
      <c r="G23" s="21"/>
      <c r="H23" s="21"/>
      <c r="I23" s="21"/>
      <c r="J23" s="21"/>
      <c r="K23" s="24"/>
      <c r="L23" s="24"/>
      <c r="M23" s="24"/>
      <c r="N23" s="24"/>
    </row>
    <row r="24" spans="1:19" ht="22.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4"/>
      <c r="L24" s="24"/>
      <c r="M24" s="24"/>
      <c r="N24" s="24"/>
    </row>
    <row r="25" spans="1:19" ht="22.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4"/>
      <c r="L25" s="24"/>
      <c r="M25" s="24"/>
      <c r="N25" s="24"/>
    </row>
    <row r="26" spans="1:19" ht="22.5">
      <c r="A26" s="21" t="s">
        <v>63</v>
      </c>
      <c r="B26" s="21"/>
      <c r="C26" s="21"/>
      <c r="D26" s="21"/>
      <c r="E26" s="21"/>
      <c r="F26" s="21"/>
      <c r="G26" s="21"/>
      <c r="H26" s="21"/>
      <c r="I26" s="21"/>
      <c r="J26" s="21"/>
      <c r="K26" s="24"/>
      <c r="L26" s="24"/>
      <c r="M26" s="24"/>
      <c r="N26" s="24"/>
    </row>
    <row r="27" spans="1:19" ht="22.5">
      <c r="A27" s="21" t="s">
        <v>147</v>
      </c>
      <c r="B27" s="21"/>
      <c r="C27" s="21"/>
      <c r="D27" s="21"/>
      <c r="E27" s="21"/>
      <c r="F27" s="21"/>
      <c r="G27" s="21"/>
      <c r="H27" s="21"/>
      <c r="I27" s="21"/>
      <c r="J27" s="21"/>
      <c r="K27" s="24"/>
      <c r="L27" s="24"/>
      <c r="M27" s="24"/>
      <c r="N27" s="24"/>
    </row>
    <row r="28" spans="1:19" ht="22.5">
      <c r="A28" s="21" t="s">
        <v>148</v>
      </c>
      <c r="B28" s="21"/>
      <c r="C28" s="21"/>
      <c r="D28" s="21"/>
      <c r="E28" s="21"/>
      <c r="F28" s="21"/>
      <c r="G28" s="21"/>
      <c r="H28" s="21"/>
      <c r="I28" s="21"/>
      <c r="J28" s="21"/>
      <c r="K28" s="24"/>
      <c r="L28" s="24"/>
      <c r="M28" s="24"/>
      <c r="N28" s="24"/>
    </row>
  </sheetData>
  <sheetProtection password="D970" sheet="1" objects="1" scenarios="1" formatCells="0" formatColumns="0" formatRows="0"/>
  <mergeCells count="20">
    <mergeCell ref="D5:G5"/>
    <mergeCell ref="H7:H8"/>
    <mergeCell ref="L7:L8"/>
    <mergeCell ref="F7:F8"/>
    <mergeCell ref="A1:S1"/>
    <mergeCell ref="A2:S2"/>
    <mergeCell ref="A4:S4"/>
    <mergeCell ref="O7:Q7"/>
    <mergeCell ref="B7:B8"/>
    <mergeCell ref="R3:S3"/>
    <mergeCell ref="A18:M18"/>
    <mergeCell ref="G7:G8"/>
    <mergeCell ref="J7:J8"/>
    <mergeCell ref="K7:K8"/>
    <mergeCell ref="D7:D8"/>
    <mergeCell ref="E7:E8"/>
    <mergeCell ref="C7:C8"/>
    <mergeCell ref="I7:I8"/>
    <mergeCell ref="A7:A8"/>
    <mergeCell ref="M7:N7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K10:K17 M10:N17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285750</xdr:colOff>
                    <xdr:row>21</xdr:row>
                    <xdr:rowOff>276225</xdr:rowOff>
                  </from>
                  <to>
                    <xdr:col>3</xdr:col>
                    <xdr:colOff>323850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2"/>
  </sheetPr>
  <dimension ref="A1:AJ29"/>
  <sheetViews>
    <sheetView zoomScale="73" zoomScaleNormal="73" workbookViewId="0">
      <pane xSplit="3" ySplit="9" topLeftCell="D10" activePane="bottomRight" state="frozen"/>
      <selection activeCell="C20" sqref="C20"/>
      <selection pane="topRight" activeCell="C20" sqref="C20"/>
      <selection pane="bottomLeft" activeCell="C20" sqref="C20"/>
      <selection pane="bottomRight" activeCell="A10" sqref="A10"/>
    </sheetView>
  </sheetViews>
  <sheetFormatPr defaultRowHeight="15"/>
  <cols>
    <col min="1" max="2" width="6.7109375" customWidth="1"/>
    <col min="3" max="3" width="23" customWidth="1"/>
    <col min="4" max="4" width="9.7109375" customWidth="1"/>
    <col min="5" max="5" width="12.7109375" customWidth="1"/>
    <col min="6" max="6" width="14" customWidth="1"/>
    <col min="11" max="11" width="14.85546875" style="23" customWidth="1"/>
    <col min="12" max="12" width="23.5703125" customWidth="1"/>
    <col min="13" max="13" width="17.140625" style="23" customWidth="1"/>
    <col min="14" max="14" width="17.7109375" style="23" customWidth="1"/>
    <col min="15" max="15" width="16" customWidth="1"/>
    <col min="16" max="16" width="14.42578125" customWidth="1"/>
    <col min="17" max="17" width="16.5703125" customWidth="1"/>
    <col min="18" max="18" width="19" customWidth="1"/>
    <col min="19" max="19" width="16.85546875" style="95" hidden="1" customWidth="1"/>
    <col min="27" max="27" width="9.140625" customWidth="1"/>
    <col min="36" max="36" width="9.140625" hidden="1" customWidth="1"/>
  </cols>
  <sheetData>
    <row r="1" spans="1:36" ht="36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AJ1">
        <f>MATCH(AJ2,A:A,0)</f>
        <v>17</v>
      </c>
    </row>
    <row r="2" spans="1:36" ht="23.25" customHeight="1">
      <c r="A2" s="13" t="s">
        <v>115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AJ2" t="s">
        <v>67</v>
      </c>
    </row>
    <row r="3" spans="1:36" ht="17.25">
      <c r="R3" s="145" t="s">
        <v>50</v>
      </c>
      <c r="S3" s="145"/>
      <c r="AJ3" t="str">
        <f>Proforma1!AJ3</f>
        <v>pgt2019</v>
      </c>
    </row>
    <row r="4" spans="1:36" ht="45" customHeight="1">
      <c r="A4" s="121" t="s">
        <v>134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AJ4">
        <f>MATCH(AJ5,B:B,0)+1</f>
        <v>23</v>
      </c>
    </row>
    <row r="5" spans="1:36" ht="21">
      <c r="A5" s="15"/>
      <c r="B5" s="15"/>
      <c r="C5" s="39" t="s">
        <v>19</v>
      </c>
      <c r="D5" s="133">
        <f>Proforma1!D5</f>
        <v>0</v>
      </c>
      <c r="E5" s="133"/>
      <c r="F5" s="133"/>
      <c r="G5" s="133"/>
      <c r="AJ5" t="s">
        <v>98</v>
      </c>
    </row>
    <row r="6" spans="1:36" ht="21">
      <c r="A6" s="15"/>
      <c r="B6" s="15"/>
      <c r="C6" s="39" t="s">
        <v>20</v>
      </c>
      <c r="D6" s="88">
        <f>Proforma1!D6</f>
        <v>0</v>
      </c>
      <c r="E6" s="89"/>
      <c r="F6" s="90"/>
      <c r="G6" s="90"/>
    </row>
    <row r="7" spans="1:36" s="41" customFormat="1" ht="60">
      <c r="A7" s="137" t="s">
        <v>0</v>
      </c>
      <c r="B7" s="137" t="s">
        <v>70</v>
      </c>
      <c r="C7" s="137" t="s">
        <v>24</v>
      </c>
      <c r="D7" s="118" t="s">
        <v>37</v>
      </c>
      <c r="E7" s="137" t="s">
        <v>56</v>
      </c>
      <c r="F7" s="137" t="s">
        <v>57</v>
      </c>
      <c r="G7" s="137" t="s">
        <v>7</v>
      </c>
      <c r="H7" s="137" t="s">
        <v>1</v>
      </c>
      <c r="I7" s="137" t="s">
        <v>2</v>
      </c>
      <c r="J7" s="137" t="s">
        <v>3</v>
      </c>
      <c r="K7" s="142" t="s">
        <v>90</v>
      </c>
      <c r="L7" s="118" t="s">
        <v>32</v>
      </c>
      <c r="M7" s="143" t="s">
        <v>69</v>
      </c>
      <c r="N7" s="144"/>
      <c r="O7" s="146" t="s">
        <v>133</v>
      </c>
      <c r="P7" s="147"/>
      <c r="Q7" s="148"/>
      <c r="R7" s="107" t="s">
        <v>122</v>
      </c>
      <c r="S7" s="105"/>
    </row>
    <row r="8" spans="1:36" s="41" customFormat="1" ht="60">
      <c r="A8" s="137"/>
      <c r="B8" s="137"/>
      <c r="C8" s="137"/>
      <c r="D8" s="120"/>
      <c r="E8" s="137"/>
      <c r="F8" s="137"/>
      <c r="G8" s="137"/>
      <c r="H8" s="137"/>
      <c r="I8" s="137"/>
      <c r="J8" s="137"/>
      <c r="K8" s="142"/>
      <c r="L8" s="120"/>
      <c r="M8" s="50" t="s">
        <v>25</v>
      </c>
      <c r="N8" s="91" t="s">
        <v>26</v>
      </c>
      <c r="O8" s="45" t="s">
        <v>108</v>
      </c>
      <c r="P8" s="49" t="s">
        <v>11</v>
      </c>
      <c r="Q8" s="49" t="s">
        <v>14</v>
      </c>
      <c r="R8" s="94" t="s">
        <v>93</v>
      </c>
      <c r="S8" s="101" t="s">
        <v>91</v>
      </c>
    </row>
    <row r="9" spans="1:36" s="41" customFormat="1">
      <c r="A9" s="46">
        <v>1</v>
      </c>
      <c r="B9" s="46" t="s">
        <v>71</v>
      </c>
      <c r="C9" s="46">
        <v>2</v>
      </c>
      <c r="D9" s="46">
        <v>3</v>
      </c>
      <c r="E9" s="46">
        <v>4</v>
      </c>
      <c r="F9" s="46">
        <v>5</v>
      </c>
      <c r="G9" s="46">
        <v>6</v>
      </c>
      <c r="H9" s="46">
        <v>7</v>
      </c>
      <c r="I9" s="46">
        <v>8</v>
      </c>
      <c r="J9" s="46">
        <v>9</v>
      </c>
      <c r="K9" s="46">
        <v>10</v>
      </c>
      <c r="L9" s="46">
        <v>11</v>
      </c>
      <c r="M9" s="46">
        <v>12</v>
      </c>
      <c r="N9" s="46">
        <v>13</v>
      </c>
      <c r="O9" s="48" t="s">
        <v>130</v>
      </c>
      <c r="P9" s="48" t="s">
        <v>131</v>
      </c>
      <c r="Q9" s="48" t="s">
        <v>132</v>
      </c>
      <c r="R9" s="48">
        <v>15</v>
      </c>
      <c r="S9" s="96">
        <v>20</v>
      </c>
    </row>
    <row r="10" spans="1:36" s="41" customFormat="1">
      <c r="A10" s="35"/>
      <c r="B10" s="84">
        <f>Proforma1!$D$6</f>
        <v>0</v>
      </c>
      <c r="C10" s="35"/>
      <c r="D10" s="35"/>
      <c r="E10" s="35"/>
      <c r="F10" s="35"/>
      <c r="G10" s="35"/>
      <c r="H10" s="35"/>
      <c r="I10" s="35"/>
      <c r="J10" s="113"/>
      <c r="K10" s="43"/>
      <c r="L10" s="35"/>
      <c r="M10" s="43"/>
      <c r="N10" s="43"/>
      <c r="O10" s="35"/>
      <c r="P10" s="35"/>
      <c r="Q10" s="84">
        <f t="shared" ref="Q10" si="0">O10+P10</f>
        <v>0</v>
      </c>
      <c r="R10" s="35"/>
      <c r="S10" s="97"/>
    </row>
    <row r="11" spans="1:36" s="41" customFormat="1">
      <c r="A11" s="35"/>
      <c r="B11" s="84">
        <f>Proforma1!$D$6</f>
        <v>0</v>
      </c>
      <c r="C11" s="35"/>
      <c r="D11" s="35"/>
      <c r="E11" s="35"/>
      <c r="F11" s="35"/>
      <c r="G11" s="35"/>
      <c r="H11" s="35"/>
      <c r="I11" s="35"/>
      <c r="J11" s="35"/>
      <c r="K11" s="43"/>
      <c r="L11" s="35"/>
      <c r="M11" s="43"/>
      <c r="N11" s="43"/>
      <c r="O11" s="35"/>
      <c r="P11" s="35"/>
      <c r="Q11" s="84">
        <f t="shared" ref="Q11:Q16" si="1">O11+P11</f>
        <v>0</v>
      </c>
      <c r="R11" s="35"/>
      <c r="S11" s="97"/>
    </row>
    <row r="12" spans="1:36" s="41" customFormat="1">
      <c r="A12" s="35"/>
      <c r="B12" s="84">
        <f>Proforma1!$D$6</f>
        <v>0</v>
      </c>
      <c r="C12" s="35"/>
      <c r="D12" s="35"/>
      <c r="E12" s="35"/>
      <c r="F12" s="35"/>
      <c r="G12" s="35"/>
      <c r="H12" s="35"/>
      <c r="I12" s="35"/>
      <c r="J12" s="35"/>
      <c r="K12" s="43"/>
      <c r="L12" s="35"/>
      <c r="M12" s="43"/>
      <c r="N12" s="43"/>
      <c r="O12" s="35"/>
      <c r="P12" s="35"/>
      <c r="Q12" s="84">
        <f t="shared" si="1"/>
        <v>0</v>
      </c>
      <c r="R12" s="35"/>
      <c r="S12" s="97"/>
    </row>
    <row r="13" spans="1:36" s="41" customFormat="1">
      <c r="A13" s="35"/>
      <c r="B13" s="84">
        <f>Proforma1!$D$6</f>
        <v>0</v>
      </c>
      <c r="C13" s="35"/>
      <c r="D13" s="35"/>
      <c r="E13" s="35"/>
      <c r="F13" s="35"/>
      <c r="G13" s="35"/>
      <c r="H13" s="35"/>
      <c r="I13" s="35"/>
      <c r="J13" s="35"/>
      <c r="K13" s="43"/>
      <c r="L13" s="35"/>
      <c r="M13" s="43"/>
      <c r="N13" s="43"/>
      <c r="O13" s="35"/>
      <c r="P13" s="35"/>
      <c r="Q13" s="84">
        <f t="shared" si="1"/>
        <v>0</v>
      </c>
      <c r="R13" s="35"/>
      <c r="S13" s="97"/>
    </row>
    <row r="14" spans="1:36" s="41" customFormat="1">
      <c r="A14" s="35"/>
      <c r="B14" s="84">
        <f>Proforma1!$D$6</f>
        <v>0</v>
      </c>
      <c r="C14" s="35"/>
      <c r="D14" s="35"/>
      <c r="E14" s="35"/>
      <c r="F14" s="35"/>
      <c r="G14" s="35"/>
      <c r="H14" s="35"/>
      <c r="I14" s="35"/>
      <c r="J14" s="35"/>
      <c r="K14" s="43"/>
      <c r="L14" s="35"/>
      <c r="M14" s="43"/>
      <c r="N14" s="43"/>
      <c r="O14" s="35"/>
      <c r="P14" s="35"/>
      <c r="Q14" s="84">
        <f t="shared" si="1"/>
        <v>0</v>
      </c>
      <c r="R14" s="35"/>
      <c r="S14" s="97"/>
    </row>
    <row r="15" spans="1:36" s="41" customFormat="1">
      <c r="A15" s="35"/>
      <c r="B15" s="84">
        <f>Proforma1!$D$6</f>
        <v>0</v>
      </c>
      <c r="C15" s="35"/>
      <c r="D15" s="35"/>
      <c r="E15" s="35"/>
      <c r="F15" s="35"/>
      <c r="G15" s="35"/>
      <c r="H15" s="35"/>
      <c r="I15" s="35"/>
      <c r="J15" s="35"/>
      <c r="K15" s="43"/>
      <c r="L15" s="35"/>
      <c r="M15" s="43"/>
      <c r="N15" s="43"/>
      <c r="O15" s="35"/>
      <c r="P15" s="35"/>
      <c r="Q15" s="84">
        <f t="shared" si="1"/>
        <v>0</v>
      </c>
      <c r="R15" s="35"/>
      <c r="S15" s="97"/>
    </row>
    <row r="16" spans="1:36" s="41" customFormat="1">
      <c r="A16" s="35"/>
      <c r="B16" s="84">
        <f>Proforma1!$D$6</f>
        <v>0</v>
      </c>
      <c r="C16" s="35"/>
      <c r="D16" s="35"/>
      <c r="E16" s="35"/>
      <c r="F16" s="35"/>
      <c r="G16" s="35"/>
      <c r="H16" s="35"/>
      <c r="I16" s="35"/>
      <c r="J16" s="35"/>
      <c r="K16" s="43"/>
      <c r="L16" s="35"/>
      <c r="M16" s="43"/>
      <c r="N16" s="43"/>
      <c r="O16" s="35"/>
      <c r="P16" s="35"/>
      <c r="Q16" s="84">
        <f t="shared" si="1"/>
        <v>0</v>
      </c>
      <c r="R16" s="35"/>
      <c r="S16" s="97"/>
    </row>
    <row r="17" spans="1:19" s="41" customFormat="1" hidden="1">
      <c r="A17" s="28" t="s">
        <v>67</v>
      </c>
      <c r="B17" s="35"/>
      <c r="C17" s="35"/>
      <c r="D17" s="35"/>
      <c r="E17" s="35"/>
      <c r="F17" s="35"/>
      <c r="G17" s="35"/>
      <c r="H17" s="35"/>
      <c r="I17" s="35"/>
      <c r="J17" s="35"/>
      <c r="K17" s="43"/>
      <c r="L17" s="35"/>
      <c r="M17" s="43"/>
      <c r="N17" s="43"/>
      <c r="O17" s="35"/>
      <c r="P17" s="35"/>
      <c r="Q17" s="35"/>
      <c r="R17" s="35"/>
      <c r="S17" s="97"/>
    </row>
    <row r="18" spans="1:19" s="41" customFormat="1">
      <c r="A18" s="138" t="s">
        <v>78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92"/>
      <c r="O18" s="87">
        <f>SUM(O10:O17)</f>
        <v>0</v>
      </c>
      <c r="P18" s="87">
        <f>SUM(P10:P17)</f>
        <v>0</v>
      </c>
      <c r="Q18" s="87">
        <f>SUM(Q10:Q17)</f>
        <v>0</v>
      </c>
      <c r="R18" s="87">
        <f>SUM(R10:R17)</f>
        <v>0</v>
      </c>
      <c r="S18" s="98">
        <f>SUM(S10:S17)</f>
        <v>0</v>
      </c>
    </row>
    <row r="19" spans="1:19" ht="28.15" customHeight="1"/>
    <row r="20" spans="1:19" ht="22.5">
      <c r="A20" s="21"/>
      <c r="B20" s="21"/>
      <c r="C20" s="21" t="s">
        <v>21</v>
      </c>
      <c r="D20" s="21"/>
      <c r="E20" s="21"/>
      <c r="G20" s="21"/>
      <c r="H20" s="21"/>
      <c r="I20" s="24" t="s">
        <v>22</v>
      </c>
      <c r="J20" s="21"/>
      <c r="K20" s="24"/>
      <c r="L20" s="21"/>
    </row>
    <row r="21" spans="1:19" ht="22.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4"/>
      <c r="L21" s="21"/>
      <c r="M21" s="24"/>
      <c r="N21" s="24"/>
    </row>
    <row r="22" spans="1:19" ht="22.5">
      <c r="A22" s="21"/>
      <c r="B22" s="29" t="s">
        <v>98</v>
      </c>
      <c r="C22" s="29"/>
      <c r="D22" s="29"/>
      <c r="E22" s="29"/>
      <c r="F22" s="29"/>
      <c r="G22" s="29"/>
      <c r="H22" s="29"/>
      <c r="I22" s="29"/>
      <c r="J22" s="29"/>
      <c r="K22" s="30"/>
      <c r="L22" s="29"/>
      <c r="M22" s="24"/>
      <c r="N22" s="24"/>
    </row>
    <row r="23" spans="1:19" ht="22.5">
      <c r="A23" s="21"/>
      <c r="B23" s="38"/>
      <c r="C23" s="21"/>
      <c r="E23" s="21"/>
      <c r="F23" s="21"/>
      <c r="G23" s="21"/>
      <c r="H23" s="21"/>
      <c r="I23" s="21"/>
      <c r="J23" s="21"/>
      <c r="K23" s="24"/>
      <c r="L23" s="21"/>
      <c r="M23" s="24"/>
      <c r="N23" s="24"/>
    </row>
    <row r="24" spans="1:19" ht="22.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4"/>
      <c r="L24" s="21"/>
      <c r="M24" s="24"/>
      <c r="N24" s="24"/>
    </row>
    <row r="25" spans="1:19" ht="22.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4"/>
      <c r="L25" s="21"/>
      <c r="M25" s="24"/>
      <c r="N25" s="24"/>
    </row>
    <row r="26" spans="1:19" ht="22.5">
      <c r="A26" s="21" t="s">
        <v>63</v>
      </c>
      <c r="B26" s="21"/>
      <c r="C26" s="21"/>
      <c r="D26" s="21"/>
      <c r="E26" s="21"/>
      <c r="F26" s="21"/>
      <c r="G26" s="21"/>
      <c r="H26" s="21"/>
      <c r="I26" s="21"/>
      <c r="J26" s="21"/>
      <c r="K26" s="24"/>
      <c r="L26" s="21"/>
      <c r="M26" s="24"/>
      <c r="N26" s="24"/>
    </row>
    <row r="27" spans="1:19" ht="22.5">
      <c r="A27" s="21" t="s">
        <v>147</v>
      </c>
      <c r="B27" s="21"/>
      <c r="C27" s="21"/>
      <c r="D27" s="21"/>
      <c r="E27" s="21"/>
      <c r="F27" s="21"/>
      <c r="G27" s="21"/>
      <c r="H27" s="21"/>
      <c r="I27" s="21"/>
      <c r="J27" s="21"/>
      <c r="K27" s="24"/>
      <c r="L27" s="21"/>
      <c r="M27" s="24"/>
      <c r="N27" s="24"/>
    </row>
    <row r="28" spans="1:19" ht="22.5">
      <c r="A28" s="21" t="s">
        <v>148</v>
      </c>
      <c r="B28" s="21"/>
      <c r="C28" s="21"/>
      <c r="D28" s="21"/>
      <c r="E28" s="21"/>
      <c r="F28" s="21"/>
      <c r="G28" s="21"/>
      <c r="H28" s="21"/>
      <c r="I28" s="21"/>
      <c r="J28" s="21"/>
      <c r="K28" s="24"/>
      <c r="L28" s="21"/>
      <c r="M28" s="24"/>
      <c r="N28" s="24"/>
    </row>
    <row r="29" spans="1:19" ht="22.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4"/>
      <c r="L29" s="21"/>
      <c r="M29" s="24"/>
      <c r="N29" s="24"/>
    </row>
  </sheetData>
  <sheetProtection password="D970" sheet="1" objects="1" scenarios="1" formatCells="0" formatColumns="0" formatRows="0"/>
  <mergeCells count="20">
    <mergeCell ref="A1:S1"/>
    <mergeCell ref="A2:S2"/>
    <mergeCell ref="A4:S4"/>
    <mergeCell ref="L7:L8"/>
    <mergeCell ref="J7:J8"/>
    <mergeCell ref="A7:A8"/>
    <mergeCell ref="R3:S3"/>
    <mergeCell ref="O7:Q7"/>
    <mergeCell ref="E7:E8"/>
    <mergeCell ref="G7:G8"/>
    <mergeCell ref="A18:M18"/>
    <mergeCell ref="D5:G5"/>
    <mergeCell ref="B7:B8"/>
    <mergeCell ref="C7:C8"/>
    <mergeCell ref="D7:D8"/>
    <mergeCell ref="F7:F8"/>
    <mergeCell ref="M7:N7"/>
    <mergeCell ref="K7:K8"/>
    <mergeCell ref="H7:H8"/>
    <mergeCell ref="I7:I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M10:N17 K10:K17">
      <formula1>7306</formula1>
      <formula2>TODAY()</formula2>
    </dataValidation>
  </dataValidations>
  <printOptions horizontalCentered="1"/>
  <pageMargins left="0.35433070866141703" right="0.23622047244094499" top="0.15748031496063" bottom="0.35433070866141703" header="0.31496062992126" footer="0.31496062992126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295275</xdr:colOff>
                    <xdr:row>22</xdr:row>
                    <xdr:rowOff>0</xdr:rowOff>
                  </from>
                  <to>
                    <xdr:col>3</xdr:col>
                    <xdr:colOff>333375</xdr:colOff>
                    <xdr:row>23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J30"/>
  <sheetViews>
    <sheetView zoomScale="53" zoomScaleNormal="53" workbookViewId="0">
      <pane xSplit="3" ySplit="9" topLeftCell="D10" activePane="bottomRight" state="frozen"/>
      <selection activeCell="C20" sqref="C20"/>
      <selection pane="topRight" activeCell="C20" sqref="C20"/>
      <selection pane="bottomLeft" activeCell="C20" sqref="C20"/>
      <selection pane="bottomRight" activeCell="A10" sqref="A10"/>
    </sheetView>
  </sheetViews>
  <sheetFormatPr defaultRowHeight="15"/>
  <cols>
    <col min="1" max="2" width="6.7109375" customWidth="1"/>
    <col min="3" max="3" width="22.28515625" customWidth="1"/>
    <col min="4" max="4" width="8.7109375" customWidth="1"/>
    <col min="5" max="5" width="19.28515625" customWidth="1"/>
    <col min="6" max="6" width="12.7109375" customWidth="1"/>
    <col min="7" max="7" width="14" customWidth="1"/>
    <col min="8" max="8" width="12" customWidth="1"/>
    <col min="11" max="11" width="13.7109375" customWidth="1"/>
    <col min="12" max="12" width="15.7109375" style="23" customWidth="1"/>
    <col min="13" max="13" width="16.140625" style="23" customWidth="1"/>
    <col min="14" max="14" width="14.28515625" style="23" customWidth="1"/>
    <col min="15" max="15" width="10.85546875" customWidth="1"/>
    <col min="16" max="16" width="15.85546875" customWidth="1"/>
    <col min="17" max="17" width="14.85546875" style="23" customWidth="1"/>
    <col min="18" max="18" width="15.7109375" customWidth="1"/>
    <col min="19" max="19" width="17" customWidth="1"/>
    <col min="20" max="21" width="14.7109375" customWidth="1"/>
    <col min="24" max="26" width="14.7109375" customWidth="1"/>
    <col min="36" max="36" width="8.85546875" hidden="1" customWidth="1"/>
  </cols>
  <sheetData>
    <row r="1" spans="1:36" ht="36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J1">
        <f>MATCH(AJ2,A:A,0)</f>
        <v>17</v>
      </c>
    </row>
    <row r="2" spans="1:36" ht="23.25" customHeight="1">
      <c r="A2" s="13" t="s">
        <v>115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J2" t="s">
        <v>67</v>
      </c>
    </row>
    <row r="3" spans="1:36" ht="17.25">
      <c r="V3" s="149"/>
      <c r="W3" s="149"/>
      <c r="Y3" s="149" t="s">
        <v>51</v>
      </c>
      <c r="Z3" s="149"/>
      <c r="AJ3" t="str">
        <f>Proforma1!AJ3</f>
        <v>pgt2019</v>
      </c>
    </row>
    <row r="4" spans="1:36" ht="23.25">
      <c r="A4" s="141" t="s">
        <v>135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J4">
        <f>MATCH(AJ5,B:B,0)+1</f>
        <v>23</v>
      </c>
    </row>
    <row r="5" spans="1:36" ht="21">
      <c r="A5" s="15"/>
      <c r="B5" s="15"/>
      <c r="C5" s="39" t="s">
        <v>19</v>
      </c>
      <c r="D5" s="133">
        <f>Proforma1!D5</f>
        <v>0</v>
      </c>
      <c r="E5" s="133"/>
      <c r="F5" s="133"/>
      <c r="G5" s="133"/>
      <c r="P5" s="19"/>
      <c r="Q5" s="27"/>
      <c r="AJ5" t="s">
        <v>98</v>
      </c>
    </row>
    <row r="6" spans="1:36" ht="21">
      <c r="A6" s="15"/>
      <c r="B6" s="15"/>
      <c r="C6" s="39" t="s">
        <v>20</v>
      </c>
      <c r="D6" s="88">
        <f>Proforma1!D6</f>
        <v>0</v>
      </c>
      <c r="E6" s="89"/>
      <c r="F6" s="90"/>
      <c r="G6" s="90"/>
      <c r="P6" s="17"/>
      <c r="Q6" s="27"/>
    </row>
    <row r="7" spans="1:36" s="41" customFormat="1" ht="48" customHeight="1">
      <c r="A7" s="137" t="s">
        <v>0</v>
      </c>
      <c r="B7" s="137" t="s">
        <v>70</v>
      </c>
      <c r="C7" s="137" t="s">
        <v>6</v>
      </c>
      <c r="D7" s="118" t="s">
        <v>37</v>
      </c>
      <c r="E7" s="137" t="s">
        <v>5</v>
      </c>
      <c r="F7" s="137" t="s">
        <v>56</v>
      </c>
      <c r="G7" s="137" t="s">
        <v>57</v>
      </c>
      <c r="H7" s="137" t="s">
        <v>7</v>
      </c>
      <c r="I7" s="137" t="s">
        <v>1</v>
      </c>
      <c r="J7" s="137" t="s">
        <v>2</v>
      </c>
      <c r="K7" s="137" t="s">
        <v>3</v>
      </c>
      <c r="L7" s="142" t="s">
        <v>88</v>
      </c>
      <c r="M7" s="142" t="s">
        <v>86</v>
      </c>
      <c r="N7" s="142" t="s">
        <v>101</v>
      </c>
      <c r="O7" s="137" t="s">
        <v>8</v>
      </c>
      <c r="P7" s="137" t="s">
        <v>66</v>
      </c>
      <c r="Q7" s="128" t="s">
        <v>94</v>
      </c>
      <c r="R7" s="137" t="s">
        <v>136</v>
      </c>
      <c r="S7" s="137"/>
      <c r="T7" s="137"/>
      <c r="U7" s="137"/>
      <c r="V7" s="146" t="s">
        <v>29</v>
      </c>
      <c r="W7" s="148"/>
      <c r="X7" s="137" t="s">
        <v>137</v>
      </c>
      <c r="Y7" s="137"/>
      <c r="Z7" s="137"/>
    </row>
    <row r="8" spans="1:36" s="41" customFormat="1" ht="84.75" customHeight="1">
      <c r="A8" s="137"/>
      <c r="B8" s="137"/>
      <c r="C8" s="137"/>
      <c r="D8" s="120"/>
      <c r="E8" s="137"/>
      <c r="F8" s="137"/>
      <c r="G8" s="137"/>
      <c r="H8" s="137"/>
      <c r="I8" s="137"/>
      <c r="J8" s="137"/>
      <c r="K8" s="137"/>
      <c r="L8" s="142"/>
      <c r="M8" s="142"/>
      <c r="N8" s="142"/>
      <c r="O8" s="137"/>
      <c r="P8" s="137"/>
      <c r="Q8" s="130"/>
      <c r="R8" s="45" t="s">
        <v>109</v>
      </c>
      <c r="S8" s="100" t="s">
        <v>110</v>
      </c>
      <c r="T8" s="49" t="s">
        <v>11</v>
      </c>
      <c r="U8" s="49" t="s">
        <v>14</v>
      </c>
      <c r="V8" s="45" t="s">
        <v>30</v>
      </c>
      <c r="W8" s="45" t="s">
        <v>31</v>
      </c>
      <c r="X8" s="45" t="s">
        <v>62</v>
      </c>
      <c r="Y8" s="45" t="s">
        <v>61</v>
      </c>
      <c r="Z8" s="49" t="s">
        <v>14</v>
      </c>
    </row>
    <row r="9" spans="1:36" s="41" customFormat="1">
      <c r="A9" s="46">
        <v>1</v>
      </c>
      <c r="B9" s="46" t="s">
        <v>71</v>
      </c>
      <c r="C9" s="46">
        <v>2</v>
      </c>
      <c r="D9" s="46">
        <v>3</v>
      </c>
      <c r="E9" s="46">
        <v>4</v>
      </c>
      <c r="F9" s="46">
        <v>4</v>
      </c>
      <c r="G9" s="46">
        <v>5</v>
      </c>
      <c r="H9" s="46">
        <v>6</v>
      </c>
      <c r="I9" s="46">
        <v>7</v>
      </c>
      <c r="J9" s="46">
        <v>8</v>
      </c>
      <c r="K9" s="46">
        <v>9</v>
      </c>
      <c r="L9" s="46">
        <v>10</v>
      </c>
      <c r="M9" s="46">
        <v>11</v>
      </c>
      <c r="N9" s="46">
        <v>12</v>
      </c>
      <c r="O9" s="46">
        <v>13</v>
      </c>
      <c r="P9" s="46">
        <v>14</v>
      </c>
      <c r="Q9" s="46">
        <v>15</v>
      </c>
      <c r="R9" s="48" t="s">
        <v>105</v>
      </c>
      <c r="S9" s="48" t="s">
        <v>106</v>
      </c>
      <c r="T9" s="48" t="s">
        <v>107</v>
      </c>
      <c r="U9" s="41" t="s">
        <v>111</v>
      </c>
      <c r="V9" s="46" t="s">
        <v>15</v>
      </c>
      <c r="W9" s="46" t="s">
        <v>16</v>
      </c>
      <c r="X9" s="46" t="s">
        <v>18</v>
      </c>
      <c r="Y9" s="46" t="s">
        <v>33</v>
      </c>
      <c r="Z9" s="46" t="s">
        <v>72</v>
      </c>
    </row>
    <row r="10" spans="1:36" s="41" customFormat="1">
      <c r="A10" s="35"/>
      <c r="B10" s="84">
        <f>Proforma1!$D$6</f>
        <v>0</v>
      </c>
      <c r="C10" s="35"/>
      <c r="D10" s="35"/>
      <c r="E10" s="35"/>
      <c r="F10" s="35"/>
      <c r="G10" s="35"/>
      <c r="H10" s="35"/>
      <c r="I10" s="35"/>
      <c r="J10" s="35"/>
      <c r="K10" s="34"/>
      <c r="L10" s="43"/>
      <c r="M10" s="43"/>
      <c r="N10" s="43"/>
      <c r="O10" s="35"/>
      <c r="P10" s="35"/>
      <c r="Q10" s="43"/>
      <c r="R10" s="35"/>
      <c r="S10" s="35"/>
      <c r="T10" s="35"/>
      <c r="U10" s="84">
        <f t="shared" ref="U10" si="0">S10+T10</f>
        <v>0</v>
      </c>
      <c r="V10" s="93"/>
      <c r="W10" s="93"/>
      <c r="X10" s="35"/>
      <c r="Y10" s="35"/>
      <c r="Z10" s="84">
        <f t="shared" ref="Z10" si="1">X10+Y10</f>
        <v>0</v>
      </c>
    </row>
    <row r="11" spans="1:36" s="41" customFormat="1">
      <c r="A11" s="35"/>
      <c r="B11" s="84">
        <f>Proforma1!$D$6</f>
        <v>0</v>
      </c>
      <c r="C11" s="35"/>
      <c r="D11" s="35"/>
      <c r="E11" s="35"/>
      <c r="F11" s="35"/>
      <c r="G11" s="35"/>
      <c r="H11" s="35"/>
      <c r="I11" s="35"/>
      <c r="J11" s="35"/>
      <c r="K11" s="35"/>
      <c r="L11" s="43"/>
      <c r="M11" s="43"/>
      <c r="N11" s="43"/>
      <c r="O11" s="35"/>
      <c r="P11" s="35"/>
      <c r="Q11" s="43"/>
      <c r="R11" s="35"/>
      <c r="S11" s="35"/>
      <c r="T11" s="35"/>
      <c r="U11" s="84">
        <f t="shared" ref="U11:U17" si="2">S11+T11</f>
        <v>0</v>
      </c>
      <c r="V11" s="93"/>
      <c r="W11" s="93"/>
      <c r="X11" s="35"/>
      <c r="Y11" s="35"/>
      <c r="Z11" s="84">
        <f t="shared" ref="Z11:Z16" si="3">X11+Y11</f>
        <v>0</v>
      </c>
    </row>
    <row r="12" spans="1:36" s="41" customFormat="1">
      <c r="A12" s="35"/>
      <c r="B12" s="84">
        <f>Proforma1!$D$6</f>
        <v>0</v>
      </c>
      <c r="C12" s="35"/>
      <c r="D12" s="35"/>
      <c r="E12" s="35"/>
      <c r="F12" s="35"/>
      <c r="G12" s="35"/>
      <c r="H12" s="35"/>
      <c r="I12" s="35"/>
      <c r="J12" s="35"/>
      <c r="K12" s="35"/>
      <c r="L12" s="43"/>
      <c r="M12" s="43"/>
      <c r="N12" s="43"/>
      <c r="O12" s="35"/>
      <c r="P12" s="35"/>
      <c r="Q12" s="43"/>
      <c r="R12" s="35"/>
      <c r="S12" s="35"/>
      <c r="T12" s="35"/>
      <c r="U12" s="84">
        <f t="shared" si="2"/>
        <v>0</v>
      </c>
      <c r="V12" s="93"/>
      <c r="W12" s="93"/>
      <c r="X12" s="35"/>
      <c r="Y12" s="35"/>
      <c r="Z12" s="84">
        <f t="shared" si="3"/>
        <v>0</v>
      </c>
    </row>
    <row r="13" spans="1:36" s="41" customFormat="1">
      <c r="A13" s="35"/>
      <c r="B13" s="84">
        <f>Proforma1!$D$6</f>
        <v>0</v>
      </c>
      <c r="C13" s="35"/>
      <c r="D13" s="35"/>
      <c r="E13" s="35"/>
      <c r="F13" s="35"/>
      <c r="G13" s="35"/>
      <c r="H13" s="35"/>
      <c r="I13" s="35"/>
      <c r="J13" s="35"/>
      <c r="K13" s="35"/>
      <c r="L13" s="43"/>
      <c r="M13" s="43"/>
      <c r="N13" s="43"/>
      <c r="O13" s="35"/>
      <c r="P13" s="35"/>
      <c r="Q13" s="43"/>
      <c r="R13" s="35"/>
      <c r="S13" s="35"/>
      <c r="T13" s="35"/>
      <c r="U13" s="84">
        <f t="shared" si="2"/>
        <v>0</v>
      </c>
      <c r="V13" s="93"/>
      <c r="W13" s="93"/>
      <c r="X13" s="35"/>
      <c r="Y13" s="35"/>
      <c r="Z13" s="84">
        <f t="shared" si="3"/>
        <v>0</v>
      </c>
    </row>
    <row r="14" spans="1:36" s="41" customFormat="1">
      <c r="A14" s="35"/>
      <c r="B14" s="84">
        <f>Proforma1!$D$6</f>
        <v>0</v>
      </c>
      <c r="C14" s="35"/>
      <c r="D14" s="35"/>
      <c r="E14" s="35"/>
      <c r="F14" s="35"/>
      <c r="G14" s="35"/>
      <c r="H14" s="35"/>
      <c r="I14" s="35"/>
      <c r="J14" s="35"/>
      <c r="K14" s="35"/>
      <c r="L14" s="43"/>
      <c r="M14" s="43"/>
      <c r="N14" s="43"/>
      <c r="O14" s="35"/>
      <c r="P14" s="35"/>
      <c r="Q14" s="43"/>
      <c r="R14" s="35"/>
      <c r="S14" s="35"/>
      <c r="T14" s="35"/>
      <c r="U14" s="84">
        <f t="shared" si="2"/>
        <v>0</v>
      </c>
      <c r="V14" s="93"/>
      <c r="W14" s="93"/>
      <c r="X14" s="35"/>
      <c r="Y14" s="35"/>
      <c r="Z14" s="84">
        <f t="shared" si="3"/>
        <v>0</v>
      </c>
    </row>
    <row r="15" spans="1:36" s="41" customFormat="1">
      <c r="A15" s="35"/>
      <c r="B15" s="84">
        <f>Proforma1!$D$6</f>
        <v>0</v>
      </c>
      <c r="C15" s="35"/>
      <c r="D15" s="35"/>
      <c r="E15" s="35"/>
      <c r="F15" s="35"/>
      <c r="G15" s="35"/>
      <c r="H15" s="35"/>
      <c r="I15" s="35"/>
      <c r="J15" s="35"/>
      <c r="K15" s="35"/>
      <c r="L15" s="43"/>
      <c r="M15" s="43"/>
      <c r="N15" s="43"/>
      <c r="O15" s="35"/>
      <c r="P15" s="35"/>
      <c r="Q15" s="43"/>
      <c r="R15" s="35"/>
      <c r="S15" s="35"/>
      <c r="T15" s="35"/>
      <c r="U15" s="84">
        <f t="shared" si="2"/>
        <v>0</v>
      </c>
      <c r="V15" s="93"/>
      <c r="W15" s="93"/>
      <c r="X15" s="35"/>
      <c r="Y15" s="35"/>
      <c r="Z15" s="84">
        <f t="shared" si="3"/>
        <v>0</v>
      </c>
    </row>
    <row r="16" spans="1:36" s="41" customFormat="1">
      <c r="A16" s="35"/>
      <c r="B16" s="84">
        <f>Proforma1!$D$6</f>
        <v>0</v>
      </c>
      <c r="C16" s="35"/>
      <c r="D16" s="35"/>
      <c r="E16" s="35"/>
      <c r="F16" s="35"/>
      <c r="G16" s="35"/>
      <c r="H16" s="35"/>
      <c r="I16" s="35"/>
      <c r="J16" s="35"/>
      <c r="K16" s="35"/>
      <c r="L16" s="43"/>
      <c r="M16" s="43"/>
      <c r="N16" s="43"/>
      <c r="O16" s="35"/>
      <c r="P16" s="35"/>
      <c r="Q16" s="43"/>
      <c r="R16" s="35"/>
      <c r="S16" s="35"/>
      <c r="T16" s="35"/>
      <c r="U16" s="84">
        <f t="shared" si="2"/>
        <v>0</v>
      </c>
      <c r="V16" s="93"/>
      <c r="W16" s="93"/>
      <c r="X16" s="35"/>
      <c r="Y16" s="35"/>
      <c r="Z16" s="84">
        <f t="shared" si="3"/>
        <v>0</v>
      </c>
    </row>
    <row r="17" spans="1:26" s="41" customFormat="1" hidden="1">
      <c r="A17" s="28" t="s">
        <v>67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43"/>
      <c r="M17" s="43"/>
      <c r="N17" s="43"/>
      <c r="O17" s="35"/>
      <c r="P17" s="35"/>
      <c r="Q17" s="43"/>
      <c r="R17" s="35"/>
      <c r="S17" s="35"/>
      <c r="T17" s="35"/>
      <c r="U17" s="84">
        <f t="shared" si="2"/>
        <v>0</v>
      </c>
      <c r="V17" s="35"/>
      <c r="W17" s="35"/>
      <c r="X17" s="35"/>
      <c r="Y17" s="35"/>
      <c r="Z17" s="35"/>
    </row>
    <row r="18" spans="1:26" s="41" customFormat="1">
      <c r="A18" s="138" t="s">
        <v>14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40"/>
      <c r="R18" s="87">
        <f>SUM(R10:R17)</f>
        <v>0</v>
      </c>
      <c r="S18" s="87"/>
      <c r="T18" s="87">
        <f>SUM(T10:T17)</f>
        <v>0</v>
      </c>
      <c r="U18" s="87">
        <f>SUM(U10:U17)</f>
        <v>0</v>
      </c>
      <c r="V18" s="87"/>
      <c r="W18" s="87"/>
      <c r="X18" s="87">
        <f>SUM(X10:X17)</f>
        <v>0</v>
      </c>
      <c r="Y18" s="87">
        <f>SUM(Y10:Y17)</f>
        <v>0</v>
      </c>
      <c r="Z18" s="87">
        <f>SUM(Z10:Z17)</f>
        <v>0</v>
      </c>
    </row>
    <row r="19" spans="1:26" ht="27.6" customHeight="1"/>
    <row r="20" spans="1:26" s="21" customFormat="1" ht="22.5">
      <c r="C20" s="21" t="s">
        <v>21</v>
      </c>
      <c r="J20" s="24" t="s">
        <v>22</v>
      </c>
      <c r="L20" s="24"/>
      <c r="N20" s="24"/>
      <c r="Q20" s="24"/>
      <c r="R20" s="33" t="s">
        <v>23</v>
      </c>
    </row>
    <row r="21" spans="1:26" s="21" customFormat="1" ht="22.5">
      <c r="L21" s="24"/>
      <c r="M21" s="24"/>
      <c r="N21" s="24"/>
      <c r="Q21" s="24"/>
    </row>
    <row r="22" spans="1:26" s="21" customFormat="1" ht="22.5">
      <c r="B22" s="29" t="s">
        <v>98</v>
      </c>
      <c r="C22" s="29"/>
      <c r="D22" s="29"/>
      <c r="E22" s="29"/>
      <c r="F22" s="29"/>
      <c r="G22" s="29"/>
      <c r="H22" s="29"/>
      <c r="I22" s="29"/>
      <c r="J22" s="29"/>
      <c r="K22" s="30"/>
      <c r="L22" s="33"/>
      <c r="M22" s="24"/>
      <c r="N22" s="24"/>
      <c r="Q22" s="24"/>
    </row>
    <row r="23" spans="1:26" s="21" customFormat="1" ht="22.5">
      <c r="B23" s="38"/>
      <c r="K23" s="24"/>
      <c r="M23" s="24"/>
      <c r="N23" s="24"/>
      <c r="Q23" s="24"/>
    </row>
    <row r="24" spans="1:26" s="21" customFormat="1" ht="22.5">
      <c r="K24" s="24"/>
      <c r="M24" s="24"/>
      <c r="N24" s="24"/>
      <c r="Q24" s="24"/>
    </row>
    <row r="25" spans="1:26" s="21" customFormat="1" ht="22.5">
      <c r="K25" s="24"/>
      <c r="M25" s="24"/>
      <c r="N25" s="24"/>
      <c r="Q25" s="24"/>
    </row>
    <row r="26" spans="1:26" s="21" customFormat="1" ht="22.5">
      <c r="A26" s="21" t="s">
        <v>63</v>
      </c>
      <c r="L26" s="24"/>
      <c r="M26" s="24"/>
      <c r="N26" s="24"/>
      <c r="Q26" s="24"/>
    </row>
    <row r="27" spans="1:26" s="21" customFormat="1" ht="22.5">
      <c r="A27" s="21" t="s">
        <v>58</v>
      </c>
      <c r="L27" s="24"/>
      <c r="M27" s="24"/>
      <c r="N27" s="24"/>
      <c r="Q27" s="24"/>
    </row>
    <row r="28" spans="1:26" s="21" customFormat="1" ht="22.5">
      <c r="A28" s="21" t="s">
        <v>147</v>
      </c>
      <c r="L28" s="24"/>
      <c r="M28" s="24"/>
      <c r="N28" s="24"/>
      <c r="Q28" s="24"/>
    </row>
    <row r="29" spans="1:26" s="21" customFormat="1" ht="22.5">
      <c r="A29" s="21" t="s">
        <v>65</v>
      </c>
      <c r="L29" s="24"/>
      <c r="M29" s="24"/>
      <c r="N29" s="24"/>
      <c r="Q29" s="24"/>
    </row>
    <row r="30" spans="1:26" s="21" customFormat="1" ht="22.5">
      <c r="A30" s="21" t="s">
        <v>148</v>
      </c>
      <c r="L30" s="24"/>
      <c r="M30" s="24"/>
      <c r="N30" s="24"/>
      <c r="Q30" s="24"/>
    </row>
  </sheetData>
  <sheetProtection password="D970" sheet="1" objects="1" scenarios="1" formatCells="0" formatColumns="0" formatRows="0"/>
  <mergeCells count="27">
    <mergeCell ref="G7:G8"/>
    <mergeCell ref="A1:Z1"/>
    <mergeCell ref="A2:Z2"/>
    <mergeCell ref="V3:W3"/>
    <mergeCell ref="X7:Z7"/>
    <mergeCell ref="R7:U7"/>
    <mergeCell ref="A7:A8"/>
    <mergeCell ref="E7:E8"/>
    <mergeCell ref="L7:L8"/>
    <mergeCell ref="M7:M8"/>
    <mergeCell ref="C7:C8"/>
    <mergeCell ref="Y3:Z3"/>
    <mergeCell ref="A4:Z4"/>
    <mergeCell ref="A18:Q18"/>
    <mergeCell ref="D5:G5"/>
    <mergeCell ref="B7:B8"/>
    <mergeCell ref="V7:W7"/>
    <mergeCell ref="O7:O8"/>
    <mergeCell ref="P7:P8"/>
    <mergeCell ref="Q7:Q8"/>
    <mergeCell ref="N7:N8"/>
    <mergeCell ref="F7:F8"/>
    <mergeCell ref="D7:D8"/>
    <mergeCell ref="H7:H8"/>
    <mergeCell ref="K7:K8"/>
    <mergeCell ref="I7:I8"/>
    <mergeCell ref="J7:J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L10:N17 Q10:Q17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4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257175</xdr:colOff>
                    <xdr:row>21</xdr:row>
                    <xdr:rowOff>276225</xdr:rowOff>
                  </from>
                  <to>
                    <xdr:col>3</xdr:col>
                    <xdr:colOff>390525</xdr:colOff>
                    <xdr:row>23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2"/>
    <pageSetUpPr fitToPage="1"/>
  </sheetPr>
  <dimension ref="A1:AJ30"/>
  <sheetViews>
    <sheetView zoomScale="55" zoomScaleNormal="55" zoomScaleSheetLayoutView="100" workbookViewId="0">
      <pane ySplit="8" topLeftCell="A9" activePane="bottomLeft" state="frozen"/>
      <selection pane="bottomLeft" activeCell="A10" sqref="A10"/>
    </sheetView>
  </sheetViews>
  <sheetFormatPr defaultRowHeight="15"/>
  <cols>
    <col min="1" max="2" width="6.7109375" customWidth="1"/>
    <col min="3" max="3" width="22.28515625" customWidth="1"/>
    <col min="4" max="4" width="10.28515625" customWidth="1"/>
    <col min="5" max="5" width="12.7109375" customWidth="1"/>
    <col min="6" max="6" width="14" customWidth="1"/>
    <col min="11" max="11" width="15" style="23" customWidth="1"/>
    <col min="12" max="12" width="13.140625" customWidth="1"/>
    <col min="13" max="14" width="14.85546875" style="23" customWidth="1"/>
    <col min="15" max="15" width="14.7109375" customWidth="1"/>
    <col min="16" max="16" width="14.5703125" customWidth="1"/>
    <col min="17" max="25" width="15.7109375" customWidth="1"/>
    <col min="28" max="28" width="9.140625" customWidth="1"/>
    <col min="36" max="36" width="8.85546875" hidden="1" customWidth="1"/>
  </cols>
  <sheetData>
    <row r="1" spans="1:36" ht="36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AJ1">
        <f>MATCH(AJ2,A:A,0)</f>
        <v>17</v>
      </c>
    </row>
    <row r="2" spans="1:36" ht="23.25" customHeight="1">
      <c r="A2" s="13" t="s">
        <v>115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AJ2" t="s">
        <v>67</v>
      </c>
    </row>
    <row r="3" spans="1:36" ht="17.25">
      <c r="U3" s="149"/>
      <c r="V3" s="149"/>
      <c r="X3" s="149" t="s">
        <v>52</v>
      </c>
      <c r="Y3" s="149"/>
      <c r="AJ3" t="str">
        <f>Proforma1!AJ3</f>
        <v>pgt2019</v>
      </c>
    </row>
    <row r="4" spans="1:36" ht="47.25" customHeight="1">
      <c r="A4" s="121" t="s">
        <v>138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AJ4">
        <f>MATCH(AJ5,B:B,0)+1</f>
        <v>23</v>
      </c>
    </row>
    <row r="5" spans="1:36" ht="21">
      <c r="A5" s="15"/>
      <c r="B5" s="15"/>
      <c r="C5" s="39" t="s">
        <v>19</v>
      </c>
      <c r="D5" s="133">
        <f>Proforma1!D5</f>
        <v>0</v>
      </c>
      <c r="E5" s="133"/>
      <c r="F5" s="133"/>
      <c r="G5" s="133"/>
      <c r="AJ5" t="s">
        <v>98</v>
      </c>
    </row>
    <row r="6" spans="1:36" ht="21">
      <c r="A6" s="15"/>
      <c r="B6" s="15"/>
      <c r="C6" s="39" t="s">
        <v>20</v>
      </c>
      <c r="D6" s="88">
        <f>Proforma1!D6</f>
        <v>0</v>
      </c>
      <c r="E6" s="89"/>
      <c r="F6" s="90"/>
      <c r="G6" s="90"/>
    </row>
    <row r="7" spans="1:36" s="41" customFormat="1" ht="59.1" customHeight="1">
      <c r="A7" s="150" t="s">
        <v>0</v>
      </c>
      <c r="B7" s="150" t="s">
        <v>70</v>
      </c>
      <c r="C7" s="150" t="s">
        <v>24</v>
      </c>
      <c r="D7" s="151" t="s">
        <v>37</v>
      </c>
      <c r="E7" s="150" t="s">
        <v>56</v>
      </c>
      <c r="F7" s="150" t="s">
        <v>57</v>
      </c>
      <c r="G7" s="150" t="s">
        <v>7</v>
      </c>
      <c r="H7" s="150" t="s">
        <v>1</v>
      </c>
      <c r="I7" s="150" t="s">
        <v>2</v>
      </c>
      <c r="J7" s="150" t="s">
        <v>3</v>
      </c>
      <c r="K7" s="157" t="s">
        <v>90</v>
      </c>
      <c r="L7" s="151" t="s">
        <v>32</v>
      </c>
      <c r="M7" s="155" t="s">
        <v>114</v>
      </c>
      <c r="N7" s="156"/>
      <c r="O7" s="153" t="s">
        <v>102</v>
      </c>
      <c r="P7" s="154"/>
      <c r="Q7" s="150" t="s">
        <v>133</v>
      </c>
      <c r="R7" s="150"/>
      <c r="S7" s="150"/>
      <c r="T7" s="150"/>
      <c r="U7" s="153" t="s">
        <v>29</v>
      </c>
      <c r="V7" s="154"/>
      <c r="W7" s="150" t="s">
        <v>139</v>
      </c>
      <c r="X7" s="150"/>
      <c r="Y7" s="150"/>
    </row>
    <row r="8" spans="1:36" s="41" customFormat="1" ht="72" customHeight="1">
      <c r="A8" s="150"/>
      <c r="B8" s="150"/>
      <c r="C8" s="150"/>
      <c r="D8" s="152"/>
      <c r="E8" s="150"/>
      <c r="F8" s="150"/>
      <c r="G8" s="150"/>
      <c r="H8" s="150"/>
      <c r="I8" s="150"/>
      <c r="J8" s="150"/>
      <c r="K8" s="158"/>
      <c r="L8" s="152"/>
      <c r="M8" s="51" t="s">
        <v>25</v>
      </c>
      <c r="N8" s="51" t="s">
        <v>26</v>
      </c>
      <c r="O8" s="52" t="s">
        <v>27</v>
      </c>
      <c r="P8" s="52" t="s">
        <v>28</v>
      </c>
      <c r="Q8" s="52" t="s">
        <v>112</v>
      </c>
      <c r="R8" s="102" t="s">
        <v>113</v>
      </c>
      <c r="S8" s="53" t="s">
        <v>11</v>
      </c>
      <c r="T8" s="53" t="s">
        <v>14</v>
      </c>
      <c r="U8" s="52" t="s">
        <v>30</v>
      </c>
      <c r="V8" s="52" t="s">
        <v>31</v>
      </c>
      <c r="W8" s="52" t="s">
        <v>62</v>
      </c>
      <c r="X8" s="52" t="s">
        <v>61</v>
      </c>
      <c r="Y8" s="53" t="s">
        <v>14</v>
      </c>
    </row>
    <row r="9" spans="1:36" s="41" customFormat="1">
      <c r="A9" s="46">
        <v>1</v>
      </c>
      <c r="B9" s="46" t="s">
        <v>71</v>
      </c>
      <c r="C9" s="46">
        <v>2</v>
      </c>
      <c r="D9" s="46">
        <v>3</v>
      </c>
      <c r="E9" s="46">
        <v>4</v>
      </c>
      <c r="F9" s="46">
        <v>5</v>
      </c>
      <c r="G9" s="46">
        <v>6</v>
      </c>
      <c r="H9" s="46">
        <v>7</v>
      </c>
      <c r="I9" s="46">
        <v>8</v>
      </c>
      <c r="J9" s="46">
        <v>9</v>
      </c>
      <c r="K9" s="46">
        <v>10</v>
      </c>
      <c r="L9" s="46">
        <v>11</v>
      </c>
      <c r="M9" s="46">
        <v>12</v>
      </c>
      <c r="N9" s="46">
        <v>13</v>
      </c>
      <c r="O9" s="54" t="s">
        <v>130</v>
      </c>
      <c r="P9" s="54" t="s">
        <v>131</v>
      </c>
      <c r="Q9" s="48" t="s">
        <v>124</v>
      </c>
      <c r="R9" s="48" t="s">
        <v>125</v>
      </c>
      <c r="S9" s="48" t="s">
        <v>126</v>
      </c>
      <c r="T9" s="48" t="s">
        <v>140</v>
      </c>
      <c r="U9" s="46" t="s">
        <v>105</v>
      </c>
      <c r="V9" s="46" t="s">
        <v>106</v>
      </c>
      <c r="W9" s="46" t="s">
        <v>15</v>
      </c>
      <c r="X9" s="46" t="s">
        <v>16</v>
      </c>
      <c r="Y9" s="46" t="s">
        <v>17</v>
      </c>
    </row>
    <row r="10" spans="1:36" s="41" customFormat="1">
      <c r="A10" s="35"/>
      <c r="B10" s="84">
        <f>Proforma1!$D$6</f>
        <v>0</v>
      </c>
      <c r="C10" s="35"/>
      <c r="D10" s="35"/>
      <c r="E10" s="35"/>
      <c r="F10" s="35"/>
      <c r="G10" s="35"/>
      <c r="H10" s="35"/>
      <c r="I10" s="35"/>
      <c r="J10" s="34"/>
      <c r="K10" s="43"/>
      <c r="L10" s="35"/>
      <c r="M10" s="43"/>
      <c r="N10" s="43"/>
      <c r="O10" s="43"/>
      <c r="P10" s="43"/>
      <c r="Q10" s="35"/>
      <c r="R10" s="35"/>
      <c r="S10" s="35"/>
      <c r="T10" s="55">
        <f>Q10+S10+R10</f>
        <v>0</v>
      </c>
      <c r="U10" s="93"/>
      <c r="V10" s="93"/>
      <c r="W10" s="35"/>
      <c r="X10" s="35"/>
      <c r="Y10" s="55">
        <f t="shared" ref="Y10" si="0">W10+X10</f>
        <v>0</v>
      </c>
    </row>
    <row r="11" spans="1:36" s="41" customFormat="1">
      <c r="A11" s="35"/>
      <c r="B11" s="84">
        <f>Proforma1!$D$6</f>
        <v>0</v>
      </c>
      <c r="C11" s="35"/>
      <c r="D11" s="35"/>
      <c r="E11" s="35"/>
      <c r="F11" s="35"/>
      <c r="G11" s="35"/>
      <c r="H11" s="35"/>
      <c r="I11" s="35"/>
      <c r="J11" s="35"/>
      <c r="K11" s="43"/>
      <c r="L11" s="35"/>
      <c r="M11" s="43"/>
      <c r="N11" s="43"/>
      <c r="O11" s="43"/>
      <c r="P11" s="43"/>
      <c r="Q11" s="35"/>
      <c r="R11" s="35"/>
      <c r="S11" s="35"/>
      <c r="T11" s="55">
        <f t="shared" ref="T11" si="1">Q11+S11+R11</f>
        <v>0</v>
      </c>
      <c r="U11" s="93"/>
      <c r="V11" s="93"/>
      <c r="W11" s="35"/>
      <c r="X11" s="35"/>
      <c r="Y11" s="55">
        <f t="shared" ref="Y11:Y16" si="2">W11+X11</f>
        <v>0</v>
      </c>
    </row>
    <row r="12" spans="1:36" s="41" customFormat="1">
      <c r="A12" s="35"/>
      <c r="B12" s="84">
        <f>Proforma1!$D$6</f>
        <v>0</v>
      </c>
      <c r="C12" s="35"/>
      <c r="D12" s="35"/>
      <c r="E12" s="35"/>
      <c r="F12" s="35"/>
      <c r="G12" s="35"/>
      <c r="H12" s="35"/>
      <c r="I12" s="35"/>
      <c r="J12" s="35"/>
      <c r="K12" s="43"/>
      <c r="L12" s="35"/>
      <c r="M12" s="43"/>
      <c r="N12" s="43"/>
      <c r="O12" s="43"/>
      <c r="P12" s="43"/>
      <c r="Q12" s="35"/>
      <c r="R12" s="35"/>
      <c r="S12" s="35"/>
      <c r="T12" s="55">
        <f>Q12+S12+R12</f>
        <v>0</v>
      </c>
      <c r="U12" s="93"/>
      <c r="V12" s="93"/>
      <c r="W12" s="35"/>
      <c r="X12" s="35"/>
      <c r="Y12" s="55">
        <f t="shared" si="2"/>
        <v>0</v>
      </c>
    </row>
    <row r="13" spans="1:36" s="41" customFormat="1">
      <c r="A13" s="35"/>
      <c r="B13" s="84">
        <f>Proforma1!$D$6</f>
        <v>0</v>
      </c>
      <c r="C13" s="35"/>
      <c r="D13" s="35"/>
      <c r="E13" s="35"/>
      <c r="F13" s="35"/>
      <c r="G13" s="35"/>
      <c r="H13" s="35"/>
      <c r="I13" s="35"/>
      <c r="J13" s="35"/>
      <c r="K13" s="43"/>
      <c r="L13" s="35"/>
      <c r="M13" s="43"/>
      <c r="N13" s="43"/>
      <c r="O13" s="43"/>
      <c r="P13" s="43"/>
      <c r="Q13" s="35"/>
      <c r="R13" s="35"/>
      <c r="S13" s="35"/>
      <c r="T13" s="55">
        <f>Q13+S13+R13</f>
        <v>0</v>
      </c>
      <c r="U13" s="93"/>
      <c r="V13" s="93"/>
      <c r="W13" s="35"/>
      <c r="X13" s="35"/>
      <c r="Y13" s="55">
        <f t="shared" si="2"/>
        <v>0</v>
      </c>
    </row>
    <row r="14" spans="1:36" s="41" customFormat="1">
      <c r="A14" s="35"/>
      <c r="B14" s="84">
        <f>Proforma1!$D$6</f>
        <v>0</v>
      </c>
      <c r="C14" s="35"/>
      <c r="D14" s="35"/>
      <c r="E14" s="35"/>
      <c r="F14" s="35"/>
      <c r="G14" s="35"/>
      <c r="H14" s="35"/>
      <c r="I14" s="35"/>
      <c r="J14" s="35"/>
      <c r="K14" s="43"/>
      <c r="L14" s="35"/>
      <c r="M14" s="43"/>
      <c r="N14" s="43"/>
      <c r="O14" s="43"/>
      <c r="P14" s="43"/>
      <c r="Q14" s="35"/>
      <c r="R14" s="35"/>
      <c r="S14" s="35"/>
      <c r="T14" s="55">
        <f>Q14+S14+R14</f>
        <v>0</v>
      </c>
      <c r="U14" s="93"/>
      <c r="V14" s="93"/>
      <c r="W14" s="35"/>
      <c r="X14" s="35"/>
      <c r="Y14" s="55">
        <f t="shared" si="2"/>
        <v>0</v>
      </c>
    </row>
    <row r="15" spans="1:36" s="41" customFormat="1">
      <c r="A15" s="35"/>
      <c r="B15" s="84">
        <f>Proforma1!$D$6</f>
        <v>0</v>
      </c>
      <c r="C15" s="35"/>
      <c r="D15" s="35"/>
      <c r="E15" s="35"/>
      <c r="F15" s="35"/>
      <c r="G15" s="35"/>
      <c r="H15" s="35"/>
      <c r="I15" s="35"/>
      <c r="J15" s="35"/>
      <c r="K15" s="43"/>
      <c r="L15" s="35"/>
      <c r="M15" s="43"/>
      <c r="N15" s="43"/>
      <c r="O15" s="43"/>
      <c r="P15" s="43"/>
      <c r="Q15" s="35"/>
      <c r="R15" s="35"/>
      <c r="S15" s="35"/>
      <c r="T15" s="55">
        <f>Q15+S15+R15</f>
        <v>0</v>
      </c>
      <c r="U15" s="93"/>
      <c r="V15" s="93"/>
      <c r="W15" s="35"/>
      <c r="X15" s="35"/>
      <c r="Y15" s="55">
        <f t="shared" si="2"/>
        <v>0</v>
      </c>
    </row>
    <row r="16" spans="1:36" s="41" customFormat="1">
      <c r="A16" s="35"/>
      <c r="B16" s="84">
        <f>Proforma1!$D$6</f>
        <v>0</v>
      </c>
      <c r="C16" s="35"/>
      <c r="D16" s="35"/>
      <c r="E16" s="35"/>
      <c r="F16" s="35"/>
      <c r="G16" s="35"/>
      <c r="H16" s="35"/>
      <c r="I16" s="35"/>
      <c r="J16" s="35"/>
      <c r="K16" s="43"/>
      <c r="L16" s="35"/>
      <c r="M16" s="43"/>
      <c r="N16" s="43"/>
      <c r="O16" s="43"/>
      <c r="P16" s="43"/>
      <c r="Q16" s="35"/>
      <c r="R16" s="35"/>
      <c r="S16" s="35"/>
      <c r="T16" s="55">
        <f>Q16+S16+R16</f>
        <v>0</v>
      </c>
      <c r="U16" s="93"/>
      <c r="V16" s="93"/>
      <c r="W16" s="35"/>
      <c r="X16" s="35"/>
      <c r="Y16" s="55">
        <f t="shared" si="2"/>
        <v>0</v>
      </c>
    </row>
    <row r="17" spans="1:25" s="41" customFormat="1" hidden="1">
      <c r="A17" s="28" t="s">
        <v>67</v>
      </c>
      <c r="B17" s="35"/>
      <c r="C17" s="35"/>
      <c r="D17" s="35"/>
      <c r="E17" s="35"/>
      <c r="F17" s="35"/>
      <c r="G17" s="35"/>
      <c r="H17" s="35"/>
      <c r="I17" s="35"/>
      <c r="J17" s="35"/>
      <c r="K17" s="43"/>
      <c r="L17" s="35"/>
      <c r="M17" s="43"/>
      <c r="N17" s="43"/>
      <c r="O17" s="43"/>
      <c r="P17" s="43"/>
      <c r="Q17" s="35"/>
      <c r="R17" s="35"/>
      <c r="S17" s="35"/>
      <c r="T17" s="55"/>
      <c r="U17" s="35"/>
      <c r="V17" s="35"/>
      <c r="W17" s="35"/>
      <c r="X17" s="35"/>
      <c r="Y17" s="55"/>
    </row>
    <row r="18" spans="1:25" s="57" customFormat="1">
      <c r="A18" s="138" t="s">
        <v>78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73"/>
      <c r="O18" s="56">
        <f t="shared" ref="O18" si="3">SUM(O10:O17)</f>
        <v>0</v>
      </c>
      <c r="P18" s="56">
        <f>SUM(P10:P17)</f>
        <v>0</v>
      </c>
      <c r="Q18" s="56">
        <f>SUM(Q10:Q17)</f>
        <v>0</v>
      </c>
      <c r="R18" s="56"/>
      <c r="S18" s="56">
        <f>SUM(S10:S17)</f>
        <v>0</v>
      </c>
      <c r="T18" s="56">
        <f>SUM(T10:T17)</f>
        <v>0</v>
      </c>
      <c r="U18" s="56"/>
      <c r="V18" s="56"/>
      <c r="W18" s="56">
        <f>SUM(W10:W17)</f>
        <v>0</v>
      </c>
      <c r="X18" s="56">
        <f>SUM(X10:X17)</f>
        <v>0</v>
      </c>
      <c r="Y18" s="56">
        <f>SUM(Y10:Y17)</f>
        <v>0</v>
      </c>
    </row>
    <row r="19" spans="1:25" ht="28.5" customHeight="1"/>
    <row r="20" spans="1:25" s="21" customFormat="1" ht="22.5">
      <c r="D20" s="21" t="s">
        <v>21</v>
      </c>
      <c r="K20" s="24" t="s">
        <v>97</v>
      </c>
      <c r="M20" s="24"/>
      <c r="N20" s="24"/>
    </row>
    <row r="21" spans="1:25" s="21" customFormat="1" ht="22.5">
      <c r="K21" s="24"/>
      <c r="M21" s="24"/>
      <c r="N21" s="24"/>
    </row>
    <row r="22" spans="1:25" s="21" customFormat="1" ht="22.5">
      <c r="B22" s="29" t="s">
        <v>98</v>
      </c>
      <c r="C22" s="29"/>
      <c r="D22" s="29"/>
      <c r="E22" s="29"/>
      <c r="F22" s="29"/>
      <c r="G22" s="29"/>
      <c r="H22" s="29"/>
      <c r="I22" s="29"/>
      <c r="J22" s="29"/>
      <c r="K22" s="30"/>
      <c r="L22" s="29"/>
      <c r="M22" s="24"/>
      <c r="N22" s="24"/>
    </row>
    <row r="23" spans="1:25" s="21" customFormat="1" ht="22.5">
      <c r="B23" s="38"/>
      <c r="K23" s="24"/>
      <c r="M23" s="24"/>
      <c r="N23" s="24"/>
    </row>
    <row r="24" spans="1:25" s="21" customFormat="1" ht="22.5">
      <c r="K24" s="24"/>
      <c r="M24" s="24"/>
      <c r="N24" s="24"/>
    </row>
    <row r="25" spans="1:25" s="21" customFormat="1" ht="22.5">
      <c r="K25" s="24"/>
      <c r="M25" s="24"/>
      <c r="N25" s="24"/>
    </row>
    <row r="26" spans="1:25" s="21" customFormat="1" ht="22.5">
      <c r="A26" s="21" t="s">
        <v>63</v>
      </c>
      <c r="K26" s="24"/>
      <c r="M26" s="24"/>
      <c r="N26" s="24"/>
    </row>
    <row r="27" spans="1:25" s="21" customFormat="1" ht="22.5">
      <c r="A27" s="21" t="s">
        <v>59</v>
      </c>
      <c r="K27" s="24"/>
      <c r="M27" s="24"/>
      <c r="N27" s="24"/>
    </row>
    <row r="28" spans="1:25" s="21" customFormat="1" ht="22.5">
      <c r="A28" s="21" t="s">
        <v>147</v>
      </c>
      <c r="K28" s="24"/>
      <c r="M28" s="24"/>
      <c r="N28" s="24"/>
    </row>
    <row r="29" spans="1:25" s="21" customFormat="1" ht="22.5">
      <c r="A29" s="21" t="s">
        <v>148</v>
      </c>
      <c r="K29" s="24"/>
      <c r="M29" s="24"/>
      <c r="N29" s="24"/>
    </row>
    <row r="30" spans="1:25" s="21" customFormat="1" ht="22.5">
      <c r="K30" s="24"/>
      <c r="M30" s="24"/>
      <c r="N30" s="24"/>
    </row>
  </sheetData>
  <sheetProtection password="D970" sheet="1" objects="1" scenarios="1" formatCells="0" formatColumns="0" formatRows="0"/>
  <mergeCells count="24">
    <mergeCell ref="A1:Y1"/>
    <mergeCell ref="A2:Y2"/>
    <mergeCell ref="U3:V3"/>
    <mergeCell ref="A7:A8"/>
    <mergeCell ref="C7:C8"/>
    <mergeCell ref="D7:D8"/>
    <mergeCell ref="U7:V7"/>
    <mergeCell ref="O7:P7"/>
    <mergeCell ref="Q7:T7"/>
    <mergeCell ref="M7:N7"/>
    <mergeCell ref="X3:Y3"/>
    <mergeCell ref="L7:L8"/>
    <mergeCell ref="A4:Y4"/>
    <mergeCell ref="W7:Y7"/>
    <mergeCell ref="E7:E8"/>
    <mergeCell ref="F7:F8"/>
    <mergeCell ref="A18:M18"/>
    <mergeCell ref="D5:G5"/>
    <mergeCell ref="B7:B8"/>
    <mergeCell ref="H7:H8"/>
    <mergeCell ref="I7:I8"/>
    <mergeCell ref="J7:J8"/>
    <mergeCell ref="K7:K8"/>
    <mergeCell ref="G7:G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K10:K17 M10:P17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4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247650</xdr:colOff>
                    <xdr:row>21</xdr:row>
                    <xdr:rowOff>266700</xdr:rowOff>
                  </from>
                  <to>
                    <xdr:col>3</xdr:col>
                    <xdr:colOff>209550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Proforma1</vt:lpstr>
      <vt:lpstr>Proforma 2</vt:lpstr>
      <vt:lpstr>Proforma 3</vt:lpstr>
      <vt:lpstr>Proforma 4</vt:lpstr>
      <vt:lpstr>Proforma 5</vt:lpstr>
      <vt:lpstr>Proforma 6</vt:lpstr>
      <vt:lpstr>Proforma 7</vt:lpstr>
      <vt:lpstr>'Proforma 2'!Print_Area</vt:lpstr>
      <vt:lpstr>'Proforma 3'!Print_Area</vt:lpstr>
      <vt:lpstr>'Proforma 4'!Print_Area</vt:lpstr>
      <vt:lpstr>'Proforma 5'!Print_Area</vt:lpstr>
      <vt:lpstr>Proforma1!Print_Area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2019-02-21T06:50:51Z</cp:lastPrinted>
  <dcterms:created xsi:type="dcterms:W3CDTF">2013-02-21T05:12:49Z</dcterms:created>
  <dcterms:modified xsi:type="dcterms:W3CDTF">2020-03-28T07:34:18Z</dcterms:modified>
</cp:coreProperties>
</file>